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4955" windowHeight="11250" activeTab="2"/>
  </bookViews>
  <sheets>
    <sheet name="sum all data" sheetId="1" r:id="rId1"/>
    <sheet name="sum Web data" sheetId="2" r:id="rId2"/>
    <sheet name="det all data" sheetId="3" r:id="rId3"/>
    <sheet name="det web data " sheetId="4" r:id="rId4"/>
  </sheets>
  <externalReferences>
    <externalReference r:id="rId7"/>
    <externalReference r:id="rId8"/>
  </externalReferences>
  <definedNames/>
  <calcPr fullCalcOnLoad="1"/>
</workbook>
</file>

<file path=xl/comments3.xml><?xml version="1.0" encoding="utf-8"?>
<comments xmlns="http://schemas.openxmlformats.org/spreadsheetml/2006/main">
  <authors>
    <author>Douglas Hackney</author>
  </authors>
  <commentList>
    <comment ref="A3" authorId="0">
      <text>
        <r>
          <rPr>
            <b/>
            <sz val="8"/>
            <rFont val="Tahoma"/>
            <family val="0"/>
          </rPr>
          <t>You can enter any value in a green cell.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You can enter any value in a green cell.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Red cells are locked because they contain calculations or lookups. You cannot enter data into a red cell.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>Red cells are locked because they contain calculations or lookups. You cannot enter data into a red cell.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You can put any name in this cell, i.e. IP 485 or "DreamChaser."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You can put any name in this cell, i.e. IP 485 or "DreamChaser."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>You can put any name in this cell, i.e. IP 485 or "DreamChaser."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sz val="8"/>
            <rFont val="Tahoma"/>
            <family val="0"/>
          </rPr>
          <t>This section tells you how much it costs to research, find and buy the boat.</t>
        </r>
      </text>
    </comment>
    <comment ref="A9" authorId="0">
      <text>
        <r>
          <rPr>
            <b/>
            <sz val="8"/>
            <rFont val="Tahoma"/>
            <family val="0"/>
          </rPr>
          <t>Cost of the boat, not including options, upgrades, etc.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Cost of options installed at the time of boat purchase.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Cost of equipment added after the boat purchase or as part of the outfitting and commissioning process.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Custom cabinetry or other modifications.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This section tells you how much it costs to research, find and buy the boat.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0"/>
          </rPr>
          <t>This section tells you how much it will cost to finance your boat.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Annual interest rate for the boat loan.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The % down payment on the boat. If you are paying cash (not financing) enter 100%.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Loan "points" typically expressed as a % or a portion of a % of the total loan amount.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 xml:space="preserve">The number of years of the term of the boat loan. 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b/>
            <sz val="8"/>
            <rFont val="Tahoma"/>
            <family val="0"/>
          </rPr>
          <t>This tells you what your total loan amount will be.</t>
        </r>
        <r>
          <rPr>
            <sz val="8"/>
            <rFont val="Tahoma"/>
            <family val="0"/>
          </rPr>
          <t xml:space="preserve">
</t>
        </r>
      </text>
    </comment>
    <comment ref="A52" authorId="0">
      <text>
        <r>
          <rPr>
            <b/>
            <sz val="8"/>
            <rFont val="Tahoma"/>
            <family val="0"/>
          </rPr>
          <t>This section tells you how much cash you will need to buy your boat.</t>
        </r>
        <r>
          <rPr>
            <sz val="8"/>
            <rFont val="Tahoma"/>
            <family val="0"/>
          </rPr>
          <t xml:space="preserve">
</t>
        </r>
      </text>
    </comment>
    <comment ref="A57" authorId="0">
      <text>
        <r>
          <rPr>
            <b/>
            <sz val="8"/>
            <rFont val="Tahoma"/>
            <family val="0"/>
          </rPr>
          <t>This tells you how much cash you will need to buy your boat.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This section tells you how much you will spend to finance the boat.</t>
        </r>
        <r>
          <rPr>
            <sz val="8"/>
            <rFont val="Tahoma"/>
            <family val="0"/>
          </rPr>
          <t xml:space="preserve">
</t>
        </r>
      </text>
    </comment>
    <comment ref="A61" authorId="0">
      <text>
        <r>
          <rPr>
            <b/>
            <sz val="8"/>
            <rFont val="Tahoma"/>
            <family val="0"/>
          </rPr>
          <t>This is your monthly boat loan payment amount.</t>
        </r>
        <r>
          <rPr>
            <sz val="8"/>
            <rFont val="Tahoma"/>
            <family val="0"/>
          </rPr>
          <t xml:space="preserve">
</t>
        </r>
      </text>
    </comment>
    <comment ref="A63" authorId="0">
      <text>
        <r>
          <rPr>
            <b/>
            <sz val="8"/>
            <rFont val="Tahoma"/>
            <family val="0"/>
          </rPr>
          <t>This tells you how much you would spend on boat loan interest if you kept the boat for the full term of the loan.</t>
        </r>
        <r>
          <rPr>
            <sz val="8"/>
            <rFont val="Tahoma"/>
            <family val="0"/>
          </rPr>
          <t xml:space="preserve">
</t>
        </r>
      </text>
    </comment>
    <comment ref="A64" authorId="0">
      <text>
        <r>
          <rPr>
            <b/>
            <sz val="8"/>
            <rFont val="Tahoma"/>
            <family val="0"/>
          </rPr>
          <t>This tells you how much you would spend on boat payments if you kept the boat for the full term of the loan.</t>
        </r>
        <r>
          <rPr>
            <sz val="8"/>
            <rFont val="Tahoma"/>
            <family val="0"/>
          </rPr>
          <t xml:space="preserve">
</t>
        </r>
      </text>
    </comment>
    <comment ref="A66" authorId="0">
      <text>
        <r>
          <rPr>
            <b/>
            <sz val="8"/>
            <rFont val="Tahoma"/>
            <family val="0"/>
          </rPr>
          <t>This tells you how much you will spend on boat loan interest while you owned the boat.</t>
        </r>
        <r>
          <rPr>
            <sz val="8"/>
            <rFont val="Tahoma"/>
            <family val="0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0"/>
          </rPr>
          <t>This tells you how much you will spend on boat payments for the time you own the boat.</t>
        </r>
        <r>
          <rPr>
            <sz val="8"/>
            <rFont val="Tahoma"/>
            <family val="0"/>
          </rPr>
          <t xml:space="preserve">
</t>
        </r>
      </text>
    </comment>
    <comment ref="A192" authorId="0">
      <text>
        <r>
          <rPr>
            <b/>
            <sz val="8"/>
            <rFont val="Tahoma"/>
            <family val="0"/>
          </rPr>
          <t>This section shows your total costs for the first year of ownership.</t>
        </r>
        <r>
          <rPr>
            <sz val="8"/>
            <rFont val="Tahoma"/>
            <family val="0"/>
          </rPr>
          <t xml:space="preserve">
</t>
        </r>
      </text>
    </comment>
    <comment ref="A196" authorId="0">
      <text>
        <r>
          <rPr>
            <b/>
            <sz val="8"/>
            <rFont val="Tahoma"/>
            <family val="0"/>
          </rPr>
          <t>This section shows your total costs for the first year of ownership.</t>
        </r>
        <r>
          <rPr>
            <sz val="8"/>
            <rFont val="Tahoma"/>
            <family val="0"/>
          </rPr>
          <t xml:space="preserve">
</t>
        </r>
      </text>
    </comment>
    <comment ref="A198" authorId="0">
      <text>
        <r>
          <rPr>
            <sz val="8"/>
            <rFont val="Tahoma"/>
            <family val="0"/>
          </rPr>
          <t xml:space="preserve">This section shows your average annual costs to own and use the boat.
</t>
        </r>
      </text>
    </comment>
    <comment ref="A201" authorId="0">
      <text>
        <r>
          <rPr>
            <b/>
            <sz val="8"/>
            <rFont val="Tahoma"/>
            <family val="0"/>
          </rPr>
          <t>This section shows your average annual costs to own and use the boat.</t>
        </r>
        <r>
          <rPr>
            <sz val="8"/>
            <rFont val="Tahoma"/>
            <family val="0"/>
          </rPr>
          <t xml:space="preserve">
</t>
        </r>
      </text>
    </comment>
    <comment ref="A203" authorId="0">
      <text>
        <r>
          <rPr>
            <b/>
            <sz val="8"/>
            <rFont val="Tahoma"/>
            <family val="0"/>
          </rPr>
          <t>This section shows the costs to use and sell the boat in the final year of ownership.</t>
        </r>
        <r>
          <rPr>
            <sz val="8"/>
            <rFont val="Tahoma"/>
            <family val="0"/>
          </rPr>
          <t xml:space="preserve">
</t>
        </r>
      </text>
    </comment>
    <comment ref="A208" authorId="0">
      <text>
        <r>
          <rPr>
            <b/>
            <sz val="8"/>
            <rFont val="Tahoma"/>
            <family val="0"/>
          </rPr>
          <t>This section shows the costs to use and sell the boat in the final year of ownership.</t>
        </r>
        <r>
          <rPr>
            <sz val="8"/>
            <rFont val="Tahoma"/>
            <family val="0"/>
          </rPr>
          <t xml:space="preserve">
</t>
        </r>
      </text>
    </comment>
    <comment ref="A176" authorId="0">
      <text>
        <r>
          <rPr>
            <b/>
            <sz val="8"/>
            <rFont val="Tahoma"/>
            <family val="0"/>
          </rPr>
          <t>This section shows you how much you could have made by investing the money instead of buying, owning and selling the boat.</t>
        </r>
        <r>
          <rPr>
            <sz val="8"/>
            <rFont val="Tahoma"/>
            <family val="0"/>
          </rPr>
          <t xml:space="preserve">
</t>
        </r>
      </text>
    </comment>
    <comment ref="A177" authorId="0">
      <text>
        <r>
          <rPr>
            <b/>
            <sz val="8"/>
            <rFont val="Tahoma"/>
            <family val="0"/>
          </rPr>
          <t>This is your projected annual average return from a mixed investment portfolio. 6% would be a conservative estimate.</t>
        </r>
        <r>
          <rPr>
            <sz val="8"/>
            <rFont val="Tahoma"/>
            <family val="0"/>
          </rPr>
          <t xml:space="preserve">
</t>
        </r>
      </text>
    </comment>
    <comment ref="A179" authorId="0">
      <text>
        <r>
          <rPr>
            <b/>
            <sz val="8"/>
            <rFont val="Tahoma"/>
            <family val="0"/>
          </rPr>
          <t>These cells are used to calculate the total costs.</t>
        </r>
        <r>
          <rPr>
            <sz val="8"/>
            <rFont val="Tahoma"/>
            <family val="0"/>
          </rPr>
          <t xml:space="preserve">
</t>
        </r>
      </text>
    </comment>
    <comment ref="A180" authorId="0">
      <text>
        <r>
          <rPr>
            <b/>
            <sz val="8"/>
            <rFont val="Tahoma"/>
            <family val="0"/>
          </rPr>
          <t>These cells are used to calculate the total costs.</t>
        </r>
        <r>
          <rPr>
            <sz val="8"/>
            <rFont val="Tahoma"/>
            <family val="0"/>
          </rPr>
          <t xml:space="preserve">
</t>
        </r>
      </text>
    </comment>
    <comment ref="A181" authorId="0">
      <text>
        <r>
          <rPr>
            <b/>
            <sz val="8"/>
            <rFont val="Tahoma"/>
            <family val="0"/>
          </rPr>
          <t>These cells are used to calculate the total costs.</t>
        </r>
        <r>
          <rPr>
            <sz val="8"/>
            <rFont val="Tahoma"/>
            <family val="0"/>
          </rPr>
          <t xml:space="preserve">
</t>
        </r>
      </text>
    </comment>
    <comment ref="A183" authorId="0">
      <text>
        <r>
          <rPr>
            <b/>
            <sz val="8"/>
            <rFont val="Tahoma"/>
            <family val="0"/>
          </rPr>
          <t xml:space="preserve">This is how much money you would have if you invested it for the same number of years instead of spending it on the boat. </t>
        </r>
        <r>
          <rPr>
            <sz val="8"/>
            <rFont val="Tahoma"/>
            <family val="0"/>
          </rPr>
          <t xml:space="preserve">
</t>
        </r>
      </text>
    </comment>
    <comment ref="A184" authorId="0">
      <text>
        <r>
          <rPr>
            <b/>
            <sz val="8"/>
            <rFont val="Tahoma"/>
            <family val="0"/>
          </rPr>
          <t>This is the total money you will spend on buying, using and selling the boat.</t>
        </r>
        <r>
          <rPr>
            <sz val="8"/>
            <rFont val="Tahoma"/>
            <family val="0"/>
          </rPr>
          <t xml:space="preserve">
</t>
        </r>
      </text>
    </comment>
    <comment ref="A185" authorId="0">
      <text>
        <r>
          <rPr>
            <b/>
            <sz val="8"/>
            <rFont val="Tahoma"/>
            <family val="0"/>
          </rPr>
          <t>This is your total economic exposure: the money you would have if you invested it plus your total costs for buying, using and selling the boat.</t>
        </r>
      </text>
    </comment>
    <comment ref="H7" authorId="0">
      <text>
        <r>
          <rPr>
            <b/>
            <sz val="8"/>
            <rFont val="Tahoma"/>
            <family val="0"/>
          </rPr>
          <t>You can put any name in this cell, i.e. IP 485 or "DreamChaser."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0"/>
          </rPr>
          <t>You can put any name in this cell, i.e. IP 485 or "DreamChaser."</t>
        </r>
        <r>
          <rPr>
            <sz val="8"/>
            <rFont val="Tahoma"/>
            <family val="0"/>
          </rPr>
          <t xml:space="preserve">
</t>
        </r>
      </text>
    </comment>
    <comment ref="L7" authorId="0">
      <text>
        <r>
          <rPr>
            <b/>
            <sz val="8"/>
            <rFont val="Tahoma"/>
            <family val="0"/>
          </rPr>
          <t>You can put any name in this cell, i.e. IP 485 or "DreamChaser."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0"/>
          </rPr>
          <t>This section tells you how much it costs you to use the boat.</t>
        </r>
        <r>
          <rPr>
            <sz val="8"/>
            <rFont val="Tahoma"/>
            <family val="0"/>
          </rPr>
          <t xml:space="preserve">
</t>
        </r>
      </text>
    </comment>
    <comment ref="A71" authorId="0">
      <text>
        <r>
          <rPr>
            <b/>
            <sz val="8"/>
            <rFont val="Tahoma"/>
            <family val="0"/>
          </rPr>
          <t>This is the number of years you plan to keep the boat.</t>
        </r>
        <r>
          <rPr>
            <sz val="8"/>
            <rFont val="Tahoma"/>
            <family val="0"/>
          </rPr>
          <t xml:space="preserve">
</t>
        </r>
      </text>
    </comment>
    <comment ref="A72" authorId="0">
      <text>
        <r>
          <rPr>
            <b/>
            <sz val="8"/>
            <rFont val="Tahoma"/>
            <family val="2"/>
          </rPr>
          <t>This is the annual average increase in prices.</t>
        </r>
        <r>
          <rPr>
            <sz val="8"/>
            <rFont val="Tahoma"/>
            <family val="0"/>
          </rPr>
          <t xml:space="preserve">
</t>
        </r>
      </text>
    </comment>
    <comment ref="A77" authorId="0">
      <text>
        <r>
          <rPr>
            <b/>
            <sz val="8"/>
            <rFont val="Tahoma"/>
            <family val="0"/>
          </rPr>
          <t>This section tells you how much it costs to use the boat when not living aboard full time.</t>
        </r>
        <r>
          <rPr>
            <sz val="8"/>
            <rFont val="Tahoma"/>
            <family val="0"/>
          </rPr>
          <t xml:space="preserve">
</t>
        </r>
      </text>
    </comment>
    <comment ref="A88" authorId="0">
      <text>
        <r>
          <rPr>
            <b/>
            <sz val="8"/>
            <rFont val="Tahoma"/>
            <family val="0"/>
          </rPr>
          <t>This section tells you how much it costs to use the boat while living aboard full time.</t>
        </r>
        <r>
          <rPr>
            <sz val="8"/>
            <rFont val="Tahoma"/>
            <family val="0"/>
          </rPr>
          <t xml:space="preserve">
</t>
        </r>
      </text>
    </comment>
    <comment ref="A99" authorId="0">
      <text>
        <r>
          <rPr>
            <b/>
            <sz val="8"/>
            <rFont val="Tahoma"/>
            <family val="0"/>
          </rPr>
          <t>This is your average annual costs to use the boat while you own it.</t>
        </r>
        <r>
          <rPr>
            <sz val="8"/>
            <rFont val="Tahoma"/>
            <family val="0"/>
          </rPr>
          <t xml:space="preserve">
</t>
        </r>
      </text>
    </comment>
    <comment ref="A101" authorId="0">
      <text>
        <r>
          <rPr>
            <b/>
            <sz val="8"/>
            <rFont val="Tahoma"/>
            <family val="0"/>
          </rPr>
          <t>This is the total amount it will cost you to use the boat for the time you own it. It includes the effects of inflation.</t>
        </r>
        <r>
          <rPr>
            <sz val="8"/>
            <rFont val="Tahoma"/>
            <family val="0"/>
          </rPr>
          <t xml:space="preserve">
</t>
        </r>
      </text>
    </comment>
    <comment ref="A103" authorId="0">
      <text>
        <r>
          <rPr>
            <b/>
            <sz val="8"/>
            <rFont val="Tahoma"/>
            <family val="0"/>
          </rPr>
          <t>This is the average monthly amount it will cost you to use the boat for the time you own it. It includes the effects of inflation.</t>
        </r>
        <r>
          <rPr>
            <sz val="8"/>
            <rFont val="Tahoma"/>
            <family val="0"/>
          </rPr>
          <t xml:space="preserve">
</t>
        </r>
      </text>
    </comment>
    <comment ref="A106" authorId="0">
      <text>
        <r>
          <rPr>
            <b/>
            <sz val="8"/>
            <rFont val="Tahoma"/>
            <family val="0"/>
          </rPr>
          <t>This section tells you how much it costs you to sell the boat.</t>
        </r>
        <r>
          <rPr>
            <sz val="8"/>
            <rFont val="Tahoma"/>
            <family val="0"/>
          </rPr>
          <t xml:space="preserve">
</t>
        </r>
      </text>
    </comment>
    <comment ref="A107" authorId="0">
      <text>
        <r>
          <rPr>
            <b/>
            <sz val="8"/>
            <rFont val="Tahoma"/>
            <family val="0"/>
          </rPr>
          <t>Sales commission charged by the selling broker expressed as a % of the sell price.</t>
        </r>
        <r>
          <rPr>
            <sz val="8"/>
            <rFont val="Tahoma"/>
            <family val="0"/>
          </rPr>
          <t xml:space="preserve">
</t>
        </r>
      </text>
    </comment>
    <comment ref="A108" authorId="0">
      <text>
        <r>
          <rPr>
            <b/>
            <sz val="8"/>
            <rFont val="Tahoma"/>
            <family val="0"/>
          </rPr>
          <t>This is how much you will be able to sell the boat for. This is final selling price, not asking price.</t>
        </r>
        <r>
          <rPr>
            <sz val="8"/>
            <rFont val="Tahoma"/>
            <family val="0"/>
          </rPr>
          <t xml:space="preserve">
</t>
        </r>
      </text>
    </comment>
    <comment ref="A122" authorId="0">
      <text>
        <r>
          <rPr>
            <b/>
            <sz val="8"/>
            <rFont val="Tahoma"/>
            <family val="0"/>
          </rPr>
          <t>This is the total amount required to get the boat ready to sell and to sell it.</t>
        </r>
        <r>
          <rPr>
            <sz val="8"/>
            <rFont val="Tahoma"/>
            <family val="0"/>
          </rPr>
          <t xml:space="preserve">
</t>
        </r>
      </text>
    </comment>
    <comment ref="A124" authorId="0">
      <text>
        <r>
          <rPr>
            <b/>
            <sz val="8"/>
            <rFont val="Tahoma"/>
            <family val="0"/>
          </rPr>
          <t>This is the non-financing costs to get the boat ready and sell it, with the effects of inflation applied.</t>
        </r>
        <r>
          <rPr>
            <sz val="8"/>
            <rFont val="Tahoma"/>
            <family val="0"/>
          </rPr>
          <t xml:space="preserve">
</t>
        </r>
      </text>
    </comment>
    <comment ref="A125" authorId="0">
      <text>
        <r>
          <rPr>
            <b/>
            <sz val="8"/>
            <rFont val="Tahoma"/>
            <family val="0"/>
          </rPr>
          <t>This is the amount required to pay off your boat loan.</t>
        </r>
        <r>
          <rPr>
            <sz val="8"/>
            <rFont val="Tahoma"/>
            <family val="0"/>
          </rPr>
          <t xml:space="preserve">
</t>
        </r>
      </text>
    </comment>
    <comment ref="A126" authorId="0">
      <text>
        <r>
          <rPr>
            <b/>
            <sz val="8"/>
            <rFont val="Tahoma"/>
            <family val="0"/>
          </rPr>
          <t>This tells you how much it costs you to sell the boat.</t>
        </r>
        <r>
          <rPr>
            <sz val="8"/>
            <rFont val="Tahoma"/>
            <family val="0"/>
          </rPr>
          <t xml:space="preserve">
</t>
        </r>
      </text>
    </comment>
    <comment ref="A131" authorId="0">
      <text>
        <r>
          <rPr>
            <b/>
            <sz val="8"/>
            <rFont val="Tahoma"/>
            <family val="0"/>
          </rPr>
          <t>This is how much you make from selling the boat after you pay the sales costs.</t>
        </r>
        <r>
          <rPr>
            <sz val="8"/>
            <rFont val="Tahoma"/>
            <family val="0"/>
          </rPr>
          <t xml:space="preserve">
</t>
        </r>
      </text>
    </comment>
    <comment ref="A133" authorId="0">
      <text>
        <r>
          <rPr>
            <b/>
            <sz val="8"/>
            <rFont val="Tahoma"/>
            <family val="2"/>
          </rPr>
          <t>This is how much you end up with after you pay off your boat loan.</t>
        </r>
        <r>
          <rPr>
            <sz val="8"/>
            <rFont val="Tahoma"/>
            <family val="0"/>
          </rPr>
          <t xml:space="preserve">
</t>
        </r>
      </text>
    </comment>
    <comment ref="A135" authorId="0">
      <text>
        <r>
          <rPr>
            <b/>
            <sz val="8"/>
            <rFont val="Tahoma"/>
            <family val="0"/>
          </rPr>
          <t>This section tells you how much you can earn from the boat, or be credited for not living on shore while you are cruising.</t>
        </r>
        <r>
          <rPr>
            <sz val="8"/>
            <rFont val="Tahoma"/>
            <family val="0"/>
          </rPr>
          <t xml:space="preserve">
</t>
        </r>
      </text>
    </comment>
    <comment ref="A137" authorId="0">
      <text>
        <r>
          <rPr>
            <b/>
            <sz val="8"/>
            <rFont val="Tahoma"/>
            <family val="0"/>
          </rPr>
          <t>This is the average annual earnings from putting the boat into charter, rental or other boat income.</t>
        </r>
        <r>
          <rPr>
            <sz val="8"/>
            <rFont val="Tahoma"/>
            <family val="0"/>
          </rPr>
          <t xml:space="preserve">
</t>
        </r>
      </text>
    </comment>
    <comment ref="A141" authorId="0">
      <text>
        <r>
          <rPr>
            <b/>
            <sz val="8"/>
            <rFont val="Tahoma"/>
            <family val="0"/>
          </rPr>
          <t>This section tells you how much you can earn from the boat, or be credited for not living on shore while you are cruising.</t>
        </r>
        <r>
          <rPr>
            <sz val="8"/>
            <rFont val="Tahoma"/>
            <family val="0"/>
          </rPr>
          <t xml:space="preserve">
</t>
        </r>
      </text>
    </comment>
    <comment ref="A145" authorId="0">
      <text>
        <r>
          <rPr>
            <b/>
            <sz val="8"/>
            <rFont val="Tahoma"/>
            <family val="0"/>
          </rPr>
          <t>This is the average annual earnings from putting the boat into charter, rental or other boat income.</t>
        </r>
        <r>
          <rPr>
            <sz val="8"/>
            <rFont val="Tahoma"/>
            <family val="0"/>
          </rPr>
          <t xml:space="preserve">
</t>
        </r>
      </text>
    </comment>
    <comment ref="A149" authorId="0">
      <text>
        <r>
          <rPr>
            <b/>
            <sz val="8"/>
            <rFont val="Tahoma"/>
            <family val="0"/>
          </rPr>
          <t>This section tells you how much you can earn from the boat, or be credited for not living on shore while you are cruising.</t>
        </r>
        <r>
          <rPr>
            <sz val="8"/>
            <rFont val="Tahoma"/>
            <family val="0"/>
          </rPr>
          <t xml:space="preserve">
</t>
        </r>
      </text>
    </comment>
    <comment ref="A151" authorId="0">
      <text>
        <r>
          <rPr>
            <b/>
            <sz val="8"/>
            <rFont val="Tahoma"/>
            <family val="0"/>
          </rPr>
          <t>This is the total amount it will cost you to use the boat for the time you own it. It includes the effects of inflation.</t>
        </r>
        <r>
          <rPr>
            <sz val="8"/>
            <rFont val="Tahoma"/>
            <family val="0"/>
          </rPr>
          <t xml:space="preserve">
</t>
        </r>
      </text>
    </comment>
    <comment ref="A153" authorId="0">
      <text>
        <r>
          <rPr>
            <b/>
            <sz val="8"/>
            <rFont val="Tahoma"/>
            <family val="0"/>
          </rPr>
          <t>This is the average monthly amount it will cost you to use the boat for the time you own it. It includes the effects of inflation.</t>
        </r>
        <r>
          <rPr>
            <sz val="8"/>
            <rFont val="Tahoma"/>
            <family val="0"/>
          </rPr>
          <t xml:space="preserve">
</t>
        </r>
      </text>
    </comment>
    <comment ref="A156" authorId="0">
      <text>
        <r>
          <rPr>
            <b/>
            <sz val="8"/>
            <rFont val="Tahoma"/>
            <family val="0"/>
          </rPr>
          <t>This section tells you how much you can earn from the boat, or be credited for not living on shore while you are cruising.</t>
        </r>
        <r>
          <rPr>
            <sz val="8"/>
            <rFont val="Tahoma"/>
            <family val="0"/>
          </rPr>
          <t xml:space="preserve">
</t>
        </r>
      </text>
    </comment>
    <comment ref="A158" authorId="0">
      <text>
        <r>
          <rPr>
            <b/>
            <sz val="8"/>
            <rFont val="Tahoma"/>
            <family val="0"/>
          </rPr>
          <t>This is the total of all income, inflows or credits while you have the boat, including what you make from the sale.</t>
        </r>
        <r>
          <rPr>
            <sz val="8"/>
            <rFont val="Tahoma"/>
            <family val="0"/>
          </rPr>
          <t xml:space="preserve">
</t>
        </r>
      </text>
    </comment>
    <comment ref="A160" authorId="0">
      <text>
        <r>
          <rPr>
            <b/>
            <sz val="8"/>
            <rFont val="Tahoma"/>
            <family val="0"/>
          </rPr>
          <t xml:space="preserve">This section tells you how much it cost you to buy, own and sell the boat. </t>
        </r>
        <r>
          <rPr>
            <sz val="8"/>
            <rFont val="Tahoma"/>
            <family val="0"/>
          </rPr>
          <t xml:space="preserve">
</t>
        </r>
      </text>
    </comment>
    <comment ref="A167" authorId="0">
      <text>
        <r>
          <rPr>
            <b/>
            <sz val="8"/>
            <rFont val="Tahoma"/>
            <family val="0"/>
          </rPr>
          <t xml:space="preserve">This section tells you how much it cost you to buy, own and sell the boat. </t>
        </r>
        <r>
          <rPr>
            <sz val="8"/>
            <rFont val="Tahoma"/>
            <family val="0"/>
          </rPr>
          <t xml:space="preserve">
</t>
        </r>
      </text>
    </comment>
    <comment ref="A170" authorId="0">
      <text>
        <r>
          <rPr>
            <b/>
            <sz val="8"/>
            <rFont val="Tahoma"/>
            <family val="0"/>
          </rPr>
          <t xml:space="preserve">This is your average annual costs to buy, own and sell the boat. </t>
        </r>
        <r>
          <rPr>
            <sz val="8"/>
            <rFont val="Tahoma"/>
            <family val="0"/>
          </rPr>
          <t xml:space="preserve">
</t>
        </r>
      </text>
    </comment>
    <comment ref="A171" authorId="0">
      <text>
        <r>
          <rPr>
            <b/>
            <sz val="8"/>
            <rFont val="Tahoma"/>
            <family val="0"/>
          </rPr>
          <t xml:space="preserve">This is your average monthly costs to buy, own and sell the boat. </t>
        </r>
        <r>
          <rPr>
            <sz val="8"/>
            <rFont val="Tahoma"/>
            <family val="0"/>
          </rPr>
          <t xml:space="preserve">
</t>
        </r>
      </text>
    </comment>
    <comment ref="A144" authorId="0">
      <text>
        <r>
          <rPr>
            <b/>
            <sz val="8"/>
            <rFont val="Tahoma"/>
            <family val="0"/>
          </rPr>
          <t xml:space="preserve">This the annual average cost of living onshore. This is a credit towards living full time on board. 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Douglas Hackney</author>
  </authors>
  <commentList>
    <comment ref="A3" authorId="0">
      <text>
        <r>
          <rPr>
            <b/>
            <sz val="8"/>
            <rFont val="Tahoma"/>
            <family val="0"/>
          </rPr>
          <t>You can enter any value in a green cell.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You can enter any value in a green cell.</t>
        </r>
        <r>
          <rPr>
            <sz val="8"/>
            <rFont val="Tahoma"/>
            <family val="0"/>
          </rPr>
          <t xml:space="preserve">
</t>
        </r>
      </text>
    </comment>
    <comment ref="A4" authorId="0">
      <text>
        <r>
          <rPr>
            <b/>
            <sz val="8"/>
            <rFont val="Tahoma"/>
            <family val="0"/>
          </rPr>
          <t>Red cells are locked because they contain calculations or lookups. You cannot enter data into a red cell.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>Red cells are locked because they contain calculations or lookups. You cannot enter data into a red cell.</t>
        </r>
        <r>
          <rPr>
            <sz val="8"/>
            <rFont val="Tahoma"/>
            <family val="0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0"/>
          </rPr>
          <t>You can put any name in this cell, i.e. IP 485 or "DreamChaser."</t>
        </r>
        <r>
          <rPr>
            <sz val="8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8"/>
            <rFont val="Tahoma"/>
            <family val="0"/>
          </rPr>
          <t>You can put any name in this cell, i.e. IP 485 or "DreamChaser."</t>
        </r>
        <r>
          <rPr>
            <sz val="8"/>
            <rFont val="Tahoma"/>
            <family val="0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0"/>
          </rPr>
          <t>You can put any name in this cell, i.e. IP 485 or "DreamChaser."</t>
        </r>
        <r>
          <rPr>
            <sz val="8"/>
            <rFont val="Tahoma"/>
            <family val="0"/>
          </rPr>
          <t xml:space="preserve">
</t>
        </r>
      </text>
    </comment>
    <comment ref="H7" authorId="0">
      <text>
        <r>
          <rPr>
            <b/>
            <sz val="8"/>
            <rFont val="Tahoma"/>
            <family val="0"/>
          </rPr>
          <t>You can put any name in this cell, i.e. IP 485 or "DreamChaser."</t>
        </r>
        <r>
          <rPr>
            <sz val="8"/>
            <rFont val="Tahoma"/>
            <family val="0"/>
          </rPr>
          <t xml:space="preserve">
</t>
        </r>
      </text>
    </comment>
    <comment ref="J7" authorId="0">
      <text>
        <r>
          <rPr>
            <b/>
            <sz val="8"/>
            <rFont val="Tahoma"/>
            <family val="0"/>
          </rPr>
          <t>You can put any name in this cell, i.e. IP 485 or "DreamChaser."</t>
        </r>
        <r>
          <rPr>
            <sz val="8"/>
            <rFont val="Tahoma"/>
            <family val="0"/>
          </rPr>
          <t xml:space="preserve">
</t>
        </r>
      </text>
    </comment>
    <comment ref="L7" authorId="0">
      <text>
        <r>
          <rPr>
            <b/>
            <sz val="8"/>
            <rFont val="Tahoma"/>
            <family val="0"/>
          </rPr>
          <t>You can put any name in this cell, i.e. IP 485 or "DreamChaser."</t>
        </r>
        <r>
          <rPr>
            <sz val="8"/>
            <rFont val="Tahoma"/>
            <family val="0"/>
          </rPr>
          <t xml:space="preserve">
</t>
        </r>
      </text>
    </comment>
    <comment ref="A8" authorId="0">
      <text>
        <r>
          <rPr>
            <sz val="8"/>
            <rFont val="Tahoma"/>
            <family val="0"/>
          </rPr>
          <t>This section tells you how much it costs to research, find and buy the boat.</t>
        </r>
      </text>
    </comment>
    <comment ref="A9" authorId="0">
      <text>
        <r>
          <rPr>
            <b/>
            <sz val="8"/>
            <rFont val="Tahoma"/>
            <family val="0"/>
          </rPr>
          <t>Cost of the boat, not including options, upgrades, etc.</t>
        </r>
        <r>
          <rPr>
            <sz val="8"/>
            <rFont val="Tahoma"/>
            <family val="0"/>
          </rPr>
          <t xml:space="preserve">
</t>
        </r>
      </text>
    </comment>
    <comment ref="A10" authorId="0">
      <text>
        <r>
          <rPr>
            <b/>
            <sz val="8"/>
            <rFont val="Tahoma"/>
            <family val="0"/>
          </rPr>
          <t>Cost of options installed at the time of boat purchase.</t>
        </r>
        <r>
          <rPr>
            <sz val="8"/>
            <rFont val="Tahoma"/>
            <family val="0"/>
          </rPr>
          <t xml:space="preserve">
</t>
        </r>
      </text>
    </comment>
    <comment ref="A11" authorId="0">
      <text>
        <r>
          <rPr>
            <b/>
            <sz val="8"/>
            <rFont val="Tahoma"/>
            <family val="0"/>
          </rPr>
          <t>Cost of equipment added after the boat purchase or as part of the outfitting and commissioning process.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b/>
            <sz val="8"/>
            <rFont val="Tahoma"/>
            <family val="0"/>
          </rPr>
          <t>Custom cabinetry or other modifications.</t>
        </r>
        <r>
          <rPr>
            <sz val="8"/>
            <rFont val="Tahoma"/>
            <family val="0"/>
          </rPr>
          <t xml:space="preserve">
</t>
        </r>
      </text>
    </comment>
    <comment ref="A34" authorId="0">
      <text>
        <r>
          <rPr>
            <b/>
            <sz val="8"/>
            <rFont val="Tahoma"/>
            <family val="0"/>
          </rPr>
          <t>This section tells you how much it costs to research, find and buy the boat.</t>
        </r>
        <r>
          <rPr>
            <sz val="8"/>
            <rFont val="Tahoma"/>
            <family val="0"/>
          </rPr>
          <t xml:space="preserve">
</t>
        </r>
      </text>
    </comment>
    <comment ref="A37" authorId="0">
      <text>
        <r>
          <rPr>
            <b/>
            <sz val="8"/>
            <rFont val="Tahoma"/>
            <family val="0"/>
          </rPr>
          <t>This section tells you how much it will cost to finance your boat.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Annual interest rate for the boat loan.</t>
        </r>
        <r>
          <rPr>
            <sz val="8"/>
            <rFont val="Tahoma"/>
            <family val="0"/>
          </rPr>
          <t xml:space="preserve">
</t>
        </r>
      </text>
    </comment>
    <comment ref="A39" authorId="0">
      <text>
        <r>
          <rPr>
            <b/>
            <sz val="8"/>
            <rFont val="Tahoma"/>
            <family val="0"/>
          </rPr>
          <t>The % down payment on the boat. If you are paying cash (not financing) enter 100%.</t>
        </r>
        <r>
          <rPr>
            <sz val="8"/>
            <rFont val="Tahoma"/>
            <family val="0"/>
          </rPr>
          <t xml:space="preserve">
</t>
        </r>
      </text>
    </comment>
    <comment ref="A40" authorId="0">
      <text>
        <r>
          <rPr>
            <b/>
            <sz val="8"/>
            <rFont val="Tahoma"/>
            <family val="0"/>
          </rPr>
          <t>Loan "points" typically expressed as a % or a portion of a % of the total loan amount.</t>
        </r>
        <r>
          <rPr>
            <sz val="8"/>
            <rFont val="Tahoma"/>
            <family val="0"/>
          </rPr>
          <t xml:space="preserve">
</t>
        </r>
      </text>
    </comment>
    <comment ref="A41" authorId="0">
      <text>
        <r>
          <rPr>
            <b/>
            <sz val="8"/>
            <rFont val="Tahoma"/>
            <family val="0"/>
          </rPr>
          <t xml:space="preserve">The number of years of the term of the boat loan. </t>
        </r>
        <r>
          <rPr>
            <sz val="8"/>
            <rFont val="Tahoma"/>
            <family val="0"/>
          </rPr>
          <t xml:space="preserve">
</t>
        </r>
      </text>
    </comment>
    <comment ref="A50" authorId="0">
      <text>
        <r>
          <rPr>
            <b/>
            <sz val="8"/>
            <rFont val="Tahoma"/>
            <family val="0"/>
          </rPr>
          <t>This tells you what your total loan amount will be.</t>
        </r>
        <r>
          <rPr>
            <sz val="8"/>
            <rFont val="Tahoma"/>
            <family val="0"/>
          </rPr>
          <t xml:space="preserve">
</t>
        </r>
      </text>
    </comment>
    <comment ref="A52" authorId="0">
      <text>
        <r>
          <rPr>
            <b/>
            <sz val="8"/>
            <rFont val="Tahoma"/>
            <family val="0"/>
          </rPr>
          <t>This section tells you how much cash you will need to buy your boat.</t>
        </r>
        <r>
          <rPr>
            <sz val="8"/>
            <rFont val="Tahoma"/>
            <family val="0"/>
          </rPr>
          <t xml:space="preserve">
</t>
        </r>
      </text>
    </comment>
    <comment ref="A57" authorId="0">
      <text>
        <r>
          <rPr>
            <b/>
            <sz val="8"/>
            <rFont val="Tahoma"/>
            <family val="0"/>
          </rPr>
          <t>This tells you how much cash you will need to buy your boat.</t>
        </r>
        <r>
          <rPr>
            <sz val="8"/>
            <rFont val="Tahoma"/>
            <family val="0"/>
          </rPr>
          <t xml:space="preserve">
</t>
        </r>
      </text>
    </comment>
    <comment ref="A59" authorId="0">
      <text>
        <r>
          <rPr>
            <b/>
            <sz val="8"/>
            <rFont val="Tahoma"/>
            <family val="0"/>
          </rPr>
          <t>This section tells you how much you will spend to finance the boat.</t>
        </r>
        <r>
          <rPr>
            <sz val="8"/>
            <rFont val="Tahoma"/>
            <family val="0"/>
          </rPr>
          <t xml:space="preserve">
</t>
        </r>
      </text>
    </comment>
    <comment ref="A61" authorId="0">
      <text>
        <r>
          <rPr>
            <b/>
            <sz val="8"/>
            <rFont val="Tahoma"/>
            <family val="0"/>
          </rPr>
          <t>This is your monthly boat loan payment amount.</t>
        </r>
        <r>
          <rPr>
            <sz val="8"/>
            <rFont val="Tahoma"/>
            <family val="0"/>
          </rPr>
          <t xml:space="preserve">
</t>
        </r>
      </text>
    </comment>
    <comment ref="A63" authorId="0">
      <text>
        <r>
          <rPr>
            <b/>
            <sz val="8"/>
            <rFont val="Tahoma"/>
            <family val="0"/>
          </rPr>
          <t>This tells you how much you would spend on boat loan interest if you kept the boat for the full term of the loan.</t>
        </r>
        <r>
          <rPr>
            <sz val="8"/>
            <rFont val="Tahoma"/>
            <family val="0"/>
          </rPr>
          <t xml:space="preserve">
</t>
        </r>
      </text>
    </comment>
    <comment ref="A64" authorId="0">
      <text>
        <r>
          <rPr>
            <b/>
            <sz val="8"/>
            <rFont val="Tahoma"/>
            <family val="0"/>
          </rPr>
          <t>This tells you how much you would spend on boat payments if you kept the boat for the full term of the loan.</t>
        </r>
        <r>
          <rPr>
            <sz val="8"/>
            <rFont val="Tahoma"/>
            <family val="0"/>
          </rPr>
          <t xml:space="preserve">
</t>
        </r>
      </text>
    </comment>
    <comment ref="A66" authorId="0">
      <text>
        <r>
          <rPr>
            <b/>
            <sz val="8"/>
            <rFont val="Tahoma"/>
            <family val="0"/>
          </rPr>
          <t>This tells you how much you will spend on boat loan interest while you owned the boat.</t>
        </r>
        <r>
          <rPr>
            <sz val="8"/>
            <rFont val="Tahoma"/>
            <family val="0"/>
          </rPr>
          <t xml:space="preserve">
</t>
        </r>
      </text>
    </comment>
    <comment ref="A67" authorId="0">
      <text>
        <r>
          <rPr>
            <b/>
            <sz val="8"/>
            <rFont val="Tahoma"/>
            <family val="0"/>
          </rPr>
          <t>This tells you how much you will spend on boat payments for the time you own the boat.</t>
        </r>
        <r>
          <rPr>
            <sz val="8"/>
            <rFont val="Tahoma"/>
            <family val="0"/>
          </rPr>
          <t xml:space="preserve">
</t>
        </r>
      </text>
    </comment>
    <comment ref="A70" authorId="0">
      <text>
        <r>
          <rPr>
            <b/>
            <sz val="8"/>
            <rFont val="Tahoma"/>
            <family val="0"/>
          </rPr>
          <t>This section tells you how much it costs you to use the boat.</t>
        </r>
        <r>
          <rPr>
            <sz val="8"/>
            <rFont val="Tahoma"/>
            <family val="0"/>
          </rPr>
          <t xml:space="preserve">
</t>
        </r>
      </text>
    </comment>
    <comment ref="A71" authorId="0">
      <text>
        <r>
          <rPr>
            <b/>
            <sz val="8"/>
            <rFont val="Tahoma"/>
            <family val="0"/>
          </rPr>
          <t>This is the number of years you plan to keep the boat.</t>
        </r>
        <r>
          <rPr>
            <sz val="8"/>
            <rFont val="Tahoma"/>
            <family val="0"/>
          </rPr>
          <t xml:space="preserve">
</t>
        </r>
      </text>
    </comment>
    <comment ref="A72" authorId="0">
      <text>
        <r>
          <rPr>
            <b/>
            <sz val="8"/>
            <rFont val="Tahoma"/>
            <family val="2"/>
          </rPr>
          <t>This is the annual average increase in prices.</t>
        </r>
        <r>
          <rPr>
            <sz val="8"/>
            <rFont val="Tahoma"/>
            <family val="0"/>
          </rPr>
          <t xml:space="preserve">
</t>
        </r>
      </text>
    </comment>
    <comment ref="A76" authorId="0">
      <text>
        <r>
          <rPr>
            <b/>
            <sz val="8"/>
            <rFont val="Tahoma"/>
            <family val="0"/>
          </rPr>
          <t>This section tells you how much it costs to use the boat when not living aboard full time.</t>
        </r>
        <r>
          <rPr>
            <sz val="8"/>
            <rFont val="Tahoma"/>
            <family val="0"/>
          </rPr>
          <t xml:space="preserve">
</t>
        </r>
      </text>
    </comment>
    <comment ref="A87" authorId="0">
      <text>
        <r>
          <rPr>
            <b/>
            <sz val="8"/>
            <rFont val="Tahoma"/>
            <family val="0"/>
          </rPr>
          <t>This section tells you how much it costs to use the boat while living aboard full time.</t>
        </r>
        <r>
          <rPr>
            <sz val="8"/>
            <rFont val="Tahoma"/>
            <family val="0"/>
          </rPr>
          <t xml:space="preserve">
</t>
        </r>
      </text>
    </comment>
    <comment ref="A98" authorId="0">
      <text>
        <r>
          <rPr>
            <b/>
            <sz val="8"/>
            <rFont val="Tahoma"/>
            <family val="0"/>
          </rPr>
          <t>This is your average annual costs to use the boat while you own it.</t>
        </r>
        <r>
          <rPr>
            <sz val="8"/>
            <rFont val="Tahoma"/>
            <family val="0"/>
          </rPr>
          <t xml:space="preserve">
</t>
        </r>
      </text>
    </comment>
    <comment ref="A100" authorId="0">
      <text>
        <r>
          <rPr>
            <b/>
            <sz val="8"/>
            <rFont val="Tahoma"/>
            <family val="0"/>
          </rPr>
          <t>This is the total amount it will cost you to use the boat for the time you own it. It includes the effects of inflation.</t>
        </r>
        <r>
          <rPr>
            <sz val="8"/>
            <rFont val="Tahoma"/>
            <family val="0"/>
          </rPr>
          <t xml:space="preserve">
</t>
        </r>
      </text>
    </comment>
    <comment ref="A102" authorId="0">
      <text>
        <r>
          <rPr>
            <b/>
            <sz val="8"/>
            <rFont val="Tahoma"/>
            <family val="0"/>
          </rPr>
          <t>This is the average monthly amount it will cost you to use the boat for the time you own it. It includes the effects of inflation.</t>
        </r>
        <r>
          <rPr>
            <sz val="8"/>
            <rFont val="Tahoma"/>
            <family val="0"/>
          </rPr>
          <t xml:space="preserve">
</t>
        </r>
      </text>
    </comment>
    <comment ref="A105" authorId="0">
      <text>
        <r>
          <rPr>
            <b/>
            <sz val="8"/>
            <rFont val="Tahoma"/>
            <family val="0"/>
          </rPr>
          <t>This section tells you how much it costs you to sell the boat.</t>
        </r>
        <r>
          <rPr>
            <sz val="8"/>
            <rFont val="Tahoma"/>
            <family val="0"/>
          </rPr>
          <t xml:space="preserve">
</t>
        </r>
      </text>
    </comment>
    <comment ref="A106" authorId="0">
      <text>
        <r>
          <rPr>
            <b/>
            <sz val="8"/>
            <rFont val="Tahoma"/>
            <family val="0"/>
          </rPr>
          <t>Sales commission charged by the selling broker expressed as a % of the sell price.</t>
        </r>
        <r>
          <rPr>
            <sz val="8"/>
            <rFont val="Tahoma"/>
            <family val="0"/>
          </rPr>
          <t xml:space="preserve">
</t>
        </r>
      </text>
    </comment>
    <comment ref="A107" authorId="0">
      <text>
        <r>
          <rPr>
            <b/>
            <sz val="8"/>
            <rFont val="Tahoma"/>
            <family val="0"/>
          </rPr>
          <t>This is how much you will be able to sell the boat for. This is final selling price, not asking price.</t>
        </r>
        <r>
          <rPr>
            <sz val="8"/>
            <rFont val="Tahoma"/>
            <family val="0"/>
          </rPr>
          <t xml:space="preserve">
</t>
        </r>
      </text>
    </comment>
    <comment ref="A121" authorId="0">
      <text>
        <r>
          <rPr>
            <b/>
            <sz val="8"/>
            <rFont val="Tahoma"/>
            <family val="0"/>
          </rPr>
          <t>This is the total amount required to get the boat ready to sell and to sell it.</t>
        </r>
        <r>
          <rPr>
            <sz val="8"/>
            <rFont val="Tahoma"/>
            <family val="0"/>
          </rPr>
          <t xml:space="preserve">
</t>
        </r>
      </text>
    </comment>
    <comment ref="A123" authorId="0">
      <text>
        <r>
          <rPr>
            <b/>
            <sz val="8"/>
            <rFont val="Tahoma"/>
            <family val="0"/>
          </rPr>
          <t>This is the non-financing costs to get the boat ready and sell it, with the effects of inflation applied.</t>
        </r>
        <r>
          <rPr>
            <sz val="8"/>
            <rFont val="Tahoma"/>
            <family val="0"/>
          </rPr>
          <t xml:space="preserve">
</t>
        </r>
      </text>
    </comment>
    <comment ref="A124" authorId="0">
      <text>
        <r>
          <rPr>
            <b/>
            <sz val="8"/>
            <rFont val="Tahoma"/>
            <family val="0"/>
          </rPr>
          <t>This is the amount required to pay off your boat loan.</t>
        </r>
        <r>
          <rPr>
            <sz val="8"/>
            <rFont val="Tahoma"/>
            <family val="0"/>
          </rPr>
          <t xml:space="preserve">
</t>
        </r>
      </text>
    </comment>
    <comment ref="A125" authorId="0">
      <text>
        <r>
          <rPr>
            <b/>
            <sz val="8"/>
            <rFont val="Tahoma"/>
            <family val="0"/>
          </rPr>
          <t>This tells you how much it costs you to sell the boat.</t>
        </r>
        <r>
          <rPr>
            <sz val="8"/>
            <rFont val="Tahoma"/>
            <family val="0"/>
          </rPr>
          <t xml:space="preserve">
</t>
        </r>
      </text>
    </comment>
    <comment ref="A130" authorId="0">
      <text>
        <r>
          <rPr>
            <b/>
            <sz val="8"/>
            <rFont val="Tahoma"/>
            <family val="0"/>
          </rPr>
          <t>This is how much you make from selling the boat after you pay the sales costs.</t>
        </r>
        <r>
          <rPr>
            <sz val="8"/>
            <rFont val="Tahoma"/>
            <family val="0"/>
          </rPr>
          <t xml:space="preserve">
</t>
        </r>
      </text>
    </comment>
    <comment ref="A132" authorId="0">
      <text>
        <r>
          <rPr>
            <b/>
            <sz val="8"/>
            <rFont val="Tahoma"/>
            <family val="2"/>
          </rPr>
          <t>This is how much you end up with after you pay off your boat loan.</t>
        </r>
        <r>
          <rPr>
            <sz val="8"/>
            <rFont val="Tahoma"/>
            <family val="0"/>
          </rPr>
          <t xml:space="preserve">
</t>
        </r>
      </text>
    </comment>
    <comment ref="A134" authorId="0">
      <text>
        <r>
          <rPr>
            <b/>
            <sz val="8"/>
            <rFont val="Tahoma"/>
            <family val="0"/>
          </rPr>
          <t>This section tells you how much you can earn from the boat, or be credited for not living on shore while you are cruising.</t>
        </r>
        <r>
          <rPr>
            <sz val="8"/>
            <rFont val="Tahoma"/>
            <family val="0"/>
          </rPr>
          <t xml:space="preserve">
</t>
        </r>
      </text>
    </comment>
    <comment ref="A136" authorId="0">
      <text>
        <r>
          <rPr>
            <b/>
            <sz val="8"/>
            <rFont val="Tahoma"/>
            <family val="0"/>
          </rPr>
          <t>This is the average annual earnings from putting the boat into charter, rental or other boat income.</t>
        </r>
        <r>
          <rPr>
            <sz val="8"/>
            <rFont val="Tahoma"/>
            <family val="0"/>
          </rPr>
          <t xml:space="preserve">
</t>
        </r>
      </text>
    </comment>
    <comment ref="A140" authorId="0">
      <text>
        <r>
          <rPr>
            <b/>
            <sz val="8"/>
            <rFont val="Tahoma"/>
            <family val="0"/>
          </rPr>
          <t>This section tells you how much you can earn from the boat, or be credited for not living on shore while you are cruising.</t>
        </r>
        <r>
          <rPr>
            <sz val="8"/>
            <rFont val="Tahoma"/>
            <family val="0"/>
          </rPr>
          <t xml:space="preserve">
</t>
        </r>
      </text>
    </comment>
    <comment ref="A143" authorId="0">
      <text>
        <r>
          <rPr>
            <b/>
            <sz val="8"/>
            <rFont val="Tahoma"/>
            <family val="0"/>
          </rPr>
          <t xml:space="preserve">This the annual average cost of living onshore. This is a credit towards living full time on board. </t>
        </r>
        <r>
          <rPr>
            <sz val="8"/>
            <rFont val="Tahoma"/>
            <family val="0"/>
          </rPr>
          <t xml:space="preserve">
</t>
        </r>
      </text>
    </comment>
    <comment ref="A144" authorId="0">
      <text>
        <r>
          <rPr>
            <b/>
            <sz val="8"/>
            <rFont val="Tahoma"/>
            <family val="0"/>
          </rPr>
          <t>This is the average annual earnings from putting the boat into charter, rental or other boat income.</t>
        </r>
        <r>
          <rPr>
            <sz val="8"/>
            <rFont val="Tahoma"/>
            <family val="0"/>
          </rPr>
          <t xml:space="preserve">
</t>
        </r>
      </text>
    </comment>
    <comment ref="A148" authorId="0">
      <text>
        <r>
          <rPr>
            <b/>
            <sz val="8"/>
            <rFont val="Tahoma"/>
            <family val="0"/>
          </rPr>
          <t>This section tells you how much you can earn from the boat, or be credited for not living on shore while you are cruising.</t>
        </r>
        <r>
          <rPr>
            <sz val="8"/>
            <rFont val="Tahoma"/>
            <family val="0"/>
          </rPr>
          <t xml:space="preserve">
</t>
        </r>
      </text>
    </comment>
    <comment ref="A150" authorId="0">
      <text>
        <r>
          <rPr>
            <b/>
            <sz val="8"/>
            <rFont val="Tahoma"/>
            <family val="0"/>
          </rPr>
          <t>This is the total amount it will cost you to use the boat for the time you own it. It includes the effects of inflation.</t>
        </r>
        <r>
          <rPr>
            <sz val="8"/>
            <rFont val="Tahoma"/>
            <family val="0"/>
          </rPr>
          <t xml:space="preserve">
</t>
        </r>
      </text>
    </comment>
    <comment ref="A152" authorId="0">
      <text>
        <r>
          <rPr>
            <b/>
            <sz val="8"/>
            <rFont val="Tahoma"/>
            <family val="0"/>
          </rPr>
          <t>This is the average monthly amount it will cost you to use the boat for the time you own it. It includes the effects of inflation.</t>
        </r>
        <r>
          <rPr>
            <sz val="8"/>
            <rFont val="Tahoma"/>
            <family val="0"/>
          </rPr>
          <t xml:space="preserve">
</t>
        </r>
      </text>
    </comment>
    <comment ref="A155" authorId="0">
      <text>
        <r>
          <rPr>
            <b/>
            <sz val="8"/>
            <rFont val="Tahoma"/>
            <family val="0"/>
          </rPr>
          <t>This section tells you how much you can earn from the boat, or be credited for not living on shore while you are cruising.</t>
        </r>
        <r>
          <rPr>
            <sz val="8"/>
            <rFont val="Tahoma"/>
            <family val="0"/>
          </rPr>
          <t xml:space="preserve">
</t>
        </r>
      </text>
    </comment>
    <comment ref="A157" authorId="0">
      <text>
        <r>
          <rPr>
            <b/>
            <sz val="8"/>
            <rFont val="Tahoma"/>
            <family val="0"/>
          </rPr>
          <t>This is the total of all income, inflows or credits while you have the boat, including what you make from the sale.</t>
        </r>
        <r>
          <rPr>
            <sz val="8"/>
            <rFont val="Tahoma"/>
            <family val="0"/>
          </rPr>
          <t xml:space="preserve">
</t>
        </r>
      </text>
    </comment>
    <comment ref="A159" authorId="0">
      <text>
        <r>
          <rPr>
            <b/>
            <sz val="8"/>
            <rFont val="Tahoma"/>
            <family val="0"/>
          </rPr>
          <t xml:space="preserve">This section tells you how much it cost you to buy, own and sell the boat. </t>
        </r>
        <r>
          <rPr>
            <sz val="8"/>
            <rFont val="Tahoma"/>
            <family val="0"/>
          </rPr>
          <t xml:space="preserve">
</t>
        </r>
      </text>
    </comment>
    <comment ref="A166" authorId="0">
      <text>
        <r>
          <rPr>
            <b/>
            <sz val="8"/>
            <rFont val="Tahoma"/>
            <family val="0"/>
          </rPr>
          <t xml:space="preserve">This section tells you how much it cost you to buy, own and sell the boat. </t>
        </r>
        <r>
          <rPr>
            <sz val="8"/>
            <rFont val="Tahoma"/>
            <family val="0"/>
          </rPr>
          <t xml:space="preserve">
</t>
        </r>
      </text>
    </comment>
    <comment ref="A169" authorId="0">
      <text>
        <r>
          <rPr>
            <b/>
            <sz val="8"/>
            <rFont val="Tahoma"/>
            <family val="0"/>
          </rPr>
          <t xml:space="preserve">This is your average annual costs to buy, own and sell the boat. </t>
        </r>
        <r>
          <rPr>
            <sz val="8"/>
            <rFont val="Tahoma"/>
            <family val="0"/>
          </rPr>
          <t xml:space="preserve">
</t>
        </r>
      </text>
    </comment>
    <comment ref="A170" authorId="0">
      <text>
        <r>
          <rPr>
            <b/>
            <sz val="8"/>
            <rFont val="Tahoma"/>
            <family val="0"/>
          </rPr>
          <t xml:space="preserve">This is your average monthly costs to buy, own and sell the boat. </t>
        </r>
        <r>
          <rPr>
            <sz val="8"/>
            <rFont val="Tahoma"/>
            <family val="0"/>
          </rPr>
          <t xml:space="preserve">
</t>
        </r>
      </text>
    </comment>
    <comment ref="A172" authorId="0">
      <text>
        <r>
          <rPr>
            <b/>
            <sz val="8"/>
            <rFont val="Tahoma"/>
            <family val="0"/>
          </rPr>
          <t>This section shows your total costs for the first year of ownership.</t>
        </r>
        <r>
          <rPr>
            <sz val="8"/>
            <rFont val="Tahoma"/>
            <family val="0"/>
          </rPr>
          <t xml:space="preserve">
</t>
        </r>
      </text>
    </comment>
    <comment ref="A176" authorId="0">
      <text>
        <r>
          <rPr>
            <b/>
            <sz val="8"/>
            <rFont val="Tahoma"/>
            <family val="0"/>
          </rPr>
          <t>This section shows your total costs for the first year of ownership.</t>
        </r>
        <r>
          <rPr>
            <sz val="8"/>
            <rFont val="Tahoma"/>
            <family val="0"/>
          </rPr>
          <t xml:space="preserve">
</t>
        </r>
      </text>
    </comment>
    <comment ref="A178" authorId="0">
      <text>
        <r>
          <rPr>
            <sz val="8"/>
            <rFont val="Tahoma"/>
            <family val="0"/>
          </rPr>
          <t xml:space="preserve">This section shows your average annual costs to own and use the boat.
</t>
        </r>
      </text>
    </comment>
    <comment ref="A181" authorId="0">
      <text>
        <r>
          <rPr>
            <b/>
            <sz val="8"/>
            <rFont val="Tahoma"/>
            <family val="0"/>
          </rPr>
          <t>This section shows your average annual costs to own and use the boat.</t>
        </r>
        <r>
          <rPr>
            <sz val="8"/>
            <rFont val="Tahoma"/>
            <family val="0"/>
          </rPr>
          <t xml:space="preserve">
</t>
        </r>
      </text>
    </comment>
    <comment ref="A183" authorId="0">
      <text>
        <r>
          <rPr>
            <b/>
            <sz val="8"/>
            <rFont val="Tahoma"/>
            <family val="0"/>
          </rPr>
          <t>This section shows the costs to use and sell the boat in the final year of ownership.</t>
        </r>
        <r>
          <rPr>
            <sz val="8"/>
            <rFont val="Tahoma"/>
            <family val="0"/>
          </rPr>
          <t xml:space="preserve">
</t>
        </r>
      </text>
    </comment>
    <comment ref="A188" authorId="0">
      <text>
        <r>
          <rPr>
            <b/>
            <sz val="8"/>
            <rFont val="Tahoma"/>
            <family val="0"/>
          </rPr>
          <t>This section shows the costs to use and sell the boat in the final year of ownership.</t>
        </r>
        <r>
          <rPr>
            <sz val="8"/>
            <rFont val="Tahoma"/>
            <family val="0"/>
          </rPr>
          <t xml:space="preserve">
</t>
        </r>
      </text>
    </comment>
    <comment ref="A191" authorId="0">
      <text>
        <r>
          <rPr>
            <b/>
            <sz val="8"/>
            <rFont val="Tahoma"/>
            <family val="0"/>
          </rPr>
          <t>This section shows you how much you could have made by investing the money instead of buying, owning and selling the boat.</t>
        </r>
        <r>
          <rPr>
            <sz val="8"/>
            <rFont val="Tahoma"/>
            <family val="0"/>
          </rPr>
          <t xml:space="preserve">
</t>
        </r>
      </text>
    </comment>
    <comment ref="A192" authorId="0">
      <text>
        <r>
          <rPr>
            <b/>
            <sz val="8"/>
            <rFont val="Tahoma"/>
            <family val="0"/>
          </rPr>
          <t>This is your projected annual average return from a mixed investment portfolio. 6% would be a conservative estimate.</t>
        </r>
        <r>
          <rPr>
            <sz val="8"/>
            <rFont val="Tahoma"/>
            <family val="0"/>
          </rPr>
          <t xml:space="preserve">
</t>
        </r>
      </text>
    </comment>
    <comment ref="A194" authorId="0">
      <text>
        <r>
          <rPr>
            <b/>
            <sz val="8"/>
            <rFont val="Tahoma"/>
            <family val="0"/>
          </rPr>
          <t>These cells are used to calculate the total costs.</t>
        </r>
        <r>
          <rPr>
            <sz val="8"/>
            <rFont val="Tahoma"/>
            <family val="0"/>
          </rPr>
          <t xml:space="preserve">
</t>
        </r>
      </text>
    </comment>
    <comment ref="A195" authorId="0">
      <text>
        <r>
          <rPr>
            <b/>
            <sz val="8"/>
            <rFont val="Tahoma"/>
            <family val="0"/>
          </rPr>
          <t>These cells are used to calculate the total costs.</t>
        </r>
        <r>
          <rPr>
            <sz val="8"/>
            <rFont val="Tahoma"/>
            <family val="0"/>
          </rPr>
          <t xml:space="preserve">
</t>
        </r>
      </text>
    </comment>
    <comment ref="A196" authorId="0">
      <text>
        <r>
          <rPr>
            <b/>
            <sz val="8"/>
            <rFont val="Tahoma"/>
            <family val="0"/>
          </rPr>
          <t>These cells are used to calculate the total costs.</t>
        </r>
        <r>
          <rPr>
            <sz val="8"/>
            <rFont val="Tahoma"/>
            <family val="0"/>
          </rPr>
          <t xml:space="preserve">
</t>
        </r>
      </text>
    </comment>
    <comment ref="A198" authorId="0">
      <text>
        <r>
          <rPr>
            <b/>
            <sz val="8"/>
            <rFont val="Tahoma"/>
            <family val="0"/>
          </rPr>
          <t xml:space="preserve">This is how much money you would have if you invested it for the same number of years instead of spending it on the boat. </t>
        </r>
        <r>
          <rPr>
            <sz val="8"/>
            <rFont val="Tahoma"/>
            <family val="0"/>
          </rPr>
          <t xml:space="preserve">
</t>
        </r>
      </text>
    </comment>
    <comment ref="A199" authorId="0">
      <text>
        <r>
          <rPr>
            <b/>
            <sz val="8"/>
            <rFont val="Tahoma"/>
            <family val="0"/>
          </rPr>
          <t>This is the total money you will spend on buying, using and selling the boat.</t>
        </r>
        <r>
          <rPr>
            <sz val="8"/>
            <rFont val="Tahoma"/>
            <family val="0"/>
          </rPr>
          <t xml:space="preserve">
</t>
        </r>
      </text>
    </comment>
    <comment ref="A200" authorId="0">
      <text>
        <r>
          <rPr>
            <b/>
            <sz val="8"/>
            <rFont val="Tahoma"/>
            <family val="0"/>
          </rPr>
          <t>This is your total economic exposure: the money you would have if you invested it plus your total costs for buying, using and selling the boat.</t>
        </r>
      </text>
    </comment>
  </commentList>
</comments>
</file>

<file path=xl/sharedStrings.xml><?xml version="1.0" encoding="utf-8"?>
<sst xmlns="http://schemas.openxmlformats.org/spreadsheetml/2006/main" count="254" uniqueCount="189">
  <si>
    <t>Total Cost of Boat Ownership - Quick Answers</t>
  </si>
  <si>
    <t>Time</t>
  </si>
  <si>
    <t>How many years will I own the boat?</t>
  </si>
  <si>
    <t>Buying The Boat</t>
  </si>
  <si>
    <t>How much will the boat itself cost?</t>
  </si>
  <si>
    <t>How much will the options, extra equipment, customizations, etc. cost?</t>
  </si>
  <si>
    <t>How much will it cost me to research, find and buy the boat?</t>
  </si>
  <si>
    <t>How much will it cost me in total to buy the boat?</t>
  </si>
  <si>
    <t>Financing the Boat</t>
  </si>
  <si>
    <t>What is my loan interest rate?</t>
  </si>
  <si>
    <t>What is my loan term in years?</t>
  </si>
  <si>
    <t>Whare are my monthly boat payments?</t>
  </si>
  <si>
    <t>How much cash do I need at closing?</t>
  </si>
  <si>
    <t>Using the Boat</t>
  </si>
  <si>
    <t>How much will it cost me to use the boat for the time I own it? (utilization costs only, does not include financing costs)</t>
  </si>
  <si>
    <t>How much will it average per month to use the boat for the time I own it? (utilization costs only, does not include financing costs)</t>
  </si>
  <si>
    <t>Living Aboard</t>
  </si>
  <si>
    <t>How much will it cost to live on board vs. live on shore for an average year of my ownership? (including the effects of inflation)</t>
  </si>
  <si>
    <t>Liveaboard Year avg anl cost: (inc. inflation)</t>
  </si>
  <si>
    <t>Live Ashore Year avg anl cst: (inc. inflation)</t>
  </si>
  <si>
    <t>Delta (+/-):</t>
  </si>
  <si>
    <t>How much will it cost to live on board vs. live on shore for an average month of my ownership? (including the effects of inflation)</t>
  </si>
  <si>
    <t>Liveaboard Year avg mth cst: (inc inflation)</t>
  </si>
  <si>
    <t>Live Ashore Year avg mth cst: (inc inflation)</t>
  </si>
  <si>
    <t>Selling the Boat</t>
  </si>
  <si>
    <t>What is the selling price of the boat?</t>
  </si>
  <si>
    <t>How much will it cost me to recondition and sell the boat?</t>
  </si>
  <si>
    <t>How much do I end up with after selling the boat and paying off the loan?</t>
  </si>
  <si>
    <t>Total Costs for the Boat</t>
  </si>
  <si>
    <t>How much in total will it cost me to buy, finance, own and sell the boat for the time I own it?</t>
  </si>
  <si>
    <t>How much per month will it cost me to buy, finance, own and sell the boat for the time I own it?</t>
  </si>
  <si>
    <t>Money</t>
  </si>
  <si>
    <t>How much money would I end up with if I invest this money for the same number of years instead of buying the boat?</t>
  </si>
  <si>
    <t>What is my total economic exposure (money I would have if I invested it plus my total cost of ownership)?</t>
  </si>
  <si>
    <t>Total Cost of Ownership Model</t>
  </si>
  <si>
    <t>Version</t>
  </si>
  <si>
    <t>http://www.hackneys.com/ip/tco.xls</t>
  </si>
  <si>
    <t>Used 2000 Amel 53</t>
  </si>
  <si>
    <t>Used 1997 HR 53</t>
  </si>
  <si>
    <t>Used 2003 IP 485</t>
  </si>
  <si>
    <t xml:space="preserve">       Total Cost of Boat Ownership Model</t>
  </si>
  <si>
    <t xml:space="preserve">Cells for User Inputted Data </t>
  </si>
  <si>
    <t xml:space="preserve">Locked / Calculated Cells </t>
  </si>
  <si>
    <t>Asset Acquisition Costs</t>
  </si>
  <si>
    <t>Boat Cost</t>
  </si>
  <si>
    <t>Options Cost</t>
  </si>
  <si>
    <t>Additional Equipment Cost</t>
  </si>
  <si>
    <t>Customization</t>
  </si>
  <si>
    <t xml:space="preserve">  Subtotal Boat, Options, EQ &amp; Customization</t>
  </si>
  <si>
    <t>Research Costs</t>
  </si>
  <si>
    <t xml:space="preserve">  (boat shows, inspections, factory visits, etc.)</t>
  </si>
  <si>
    <t>Consulting Fees</t>
  </si>
  <si>
    <t xml:space="preserve">  (vendor &amp; design analysis, etc.)</t>
  </si>
  <si>
    <t>Haul Out / Storage</t>
  </si>
  <si>
    <t>Commissioning</t>
  </si>
  <si>
    <t>Documentation</t>
  </si>
  <si>
    <t>Licensing</t>
  </si>
  <si>
    <t>Delivery/shipping</t>
  </si>
  <si>
    <t>Service Fees</t>
  </si>
  <si>
    <t>Launch Fees</t>
  </si>
  <si>
    <t>Sales Commission Amount</t>
  </si>
  <si>
    <t>Miscelaneous Asset Acquisition Costs</t>
  </si>
  <si>
    <t>Surveys, inspections, etc.</t>
  </si>
  <si>
    <t xml:space="preserve">  Subtotal Non-Boat Acquisition Costs</t>
  </si>
  <si>
    <t xml:space="preserve">  Subtotal Boat and Non-Boat Acquisition Costs</t>
  </si>
  <si>
    <t>Sales Tax Rate</t>
  </si>
  <si>
    <t>Sales Tax Amount</t>
  </si>
  <si>
    <t>Total Asset Acquisition Cost</t>
  </si>
  <si>
    <t>Financing</t>
  </si>
  <si>
    <t>Annual Interest Rate</t>
  </si>
  <si>
    <t>% Down (100% if buying the boat with cash)</t>
  </si>
  <si>
    <t>Loan Points (%)</t>
  </si>
  <si>
    <t>Loan Period in Years (1 to 30)</t>
  </si>
  <si>
    <t>Loan Fees</t>
  </si>
  <si>
    <t>Loan Fees Cost</t>
  </si>
  <si>
    <t>Loan Points Cost</t>
  </si>
  <si>
    <t>Miscellaneous Closing Costs</t>
  </si>
  <si>
    <t xml:space="preserve">  Subtotal Acquisition and Financing Costs</t>
  </si>
  <si>
    <t>Less Down Payment</t>
  </si>
  <si>
    <t>Total Amount Financed</t>
  </si>
  <si>
    <t>Cash Due at Closing</t>
  </si>
  <si>
    <t>Down Payment</t>
  </si>
  <si>
    <t>Total Cash Due at Closing</t>
  </si>
  <si>
    <t>Finance Costs</t>
  </si>
  <si>
    <t>Annual loan payments</t>
  </si>
  <si>
    <t>Monthly loan payments</t>
  </si>
  <si>
    <t>Interest in first calendar year</t>
  </si>
  <si>
    <t>Interest over full term of loan</t>
  </si>
  <si>
    <t>Total payments for full term of loan</t>
  </si>
  <si>
    <t>Interest over Utilization Period</t>
  </si>
  <si>
    <t>Total loan payments for Utilization Period</t>
  </si>
  <si>
    <t>Asset Utilization Costs</t>
  </si>
  <si>
    <t>Number of Years of Boat Ownership (1 to 30)</t>
  </si>
  <si>
    <t>Average Annual Inflation Rate (%)</t>
  </si>
  <si>
    <t>Liveaboard Start Year (full time Liveaboard) (1-30)</t>
  </si>
  <si>
    <t>Liveaboard # of Years of full time Liveaboard (1-30)</t>
  </si>
  <si>
    <t>Non-Liveaboard Utilization Costs</t>
  </si>
  <si>
    <t>Insurance (annual average)</t>
  </si>
  <si>
    <t>Boat &amp; Systems Maintenance (annual average)</t>
  </si>
  <si>
    <t>Delivery/Shipping (annual average)</t>
  </si>
  <si>
    <t>Upgrades/Additions (annual average)</t>
  </si>
  <si>
    <t>Slip/Mooring Rental (annual average)</t>
  </si>
  <si>
    <t>Non-liveaboard:</t>
  </si>
  <si>
    <t>Miscelaneous Utilization Annual Costs</t>
  </si>
  <si>
    <t>Total non-Liveaboard An Avg Utilization Costs</t>
  </si>
  <si>
    <t>Liveaboard Utilization Costs</t>
  </si>
  <si>
    <t>Liveaboard years insurance (annual average)</t>
  </si>
  <si>
    <t>Liveaboard years boat &amp; systems Maint. (anl avg)</t>
  </si>
  <si>
    <t>Liveaboard years delivery/shipping (anl Avg)</t>
  </si>
  <si>
    <t>Liveaboard years upgrades/additions (anl Avg)</t>
  </si>
  <si>
    <t>Liveaboard years Slip/Mooring Rental (anl Avg)</t>
  </si>
  <si>
    <t>Liveaboard (food, etc.)(annual average)</t>
  </si>
  <si>
    <t>Liveaboard operating costs (fuel, fees, etc.)(anl avg)</t>
  </si>
  <si>
    <t xml:space="preserve">Liveaboard: </t>
  </si>
  <si>
    <t>Liveaboard Miscelaneous Utilization (annual Avg)</t>
  </si>
  <si>
    <t>Total Liveaboard Annual Avg Utilization Costs</t>
  </si>
  <si>
    <t>Total Utilization Costs for Ownership Period</t>
  </si>
  <si>
    <t>(includes the effects of inflation)</t>
  </si>
  <si>
    <t>Average Monthly Utilization Costs for Period</t>
  </si>
  <si>
    <t>Asset Disposal Costs</t>
  </si>
  <si>
    <t>Sales commission (%)</t>
  </si>
  <si>
    <t>Boat Selling Price (final sell price, not asking)</t>
  </si>
  <si>
    <t>Sales commission amount cost</t>
  </si>
  <si>
    <t>Haulout &amp; Storage</t>
  </si>
  <si>
    <t>Rebuild &amp; Refit</t>
  </si>
  <si>
    <t>Detailing, cleaning, etc.</t>
  </si>
  <si>
    <t>Marketing &amp; Advertising</t>
  </si>
  <si>
    <t>Credit checks, etc.</t>
  </si>
  <si>
    <t>Delivery &amp; Shipping</t>
  </si>
  <si>
    <t>Miscellaneous Asset Disposal Costs</t>
  </si>
  <si>
    <t>Total Non-Financing Asset Disposal Costs</t>
  </si>
  <si>
    <t>Non-Financing Asset Disp. Costs with Inflation</t>
  </si>
  <si>
    <t>Loan Balance Payoff</t>
  </si>
  <si>
    <t>Total Asset Disposal Costs</t>
  </si>
  <si>
    <t>Boat selling price</t>
  </si>
  <si>
    <t>Less Sales Commission</t>
  </si>
  <si>
    <t>Less Asset Disposal Costs (including inflation)</t>
  </si>
  <si>
    <t>Net from sale of Asset</t>
  </si>
  <si>
    <t>Less Loan Balance Payoff</t>
  </si>
  <si>
    <t>Total Net Proceeds from Sale</t>
  </si>
  <si>
    <t>Inflows / Credits</t>
  </si>
  <si>
    <t>Non-Liveaboard Inflows/Credits</t>
  </si>
  <si>
    <t>Charter or other boat income (annual average)</t>
  </si>
  <si>
    <t>Miscellaneous Inflows / Credits</t>
  </si>
  <si>
    <t>Non-Liveaboard Total Inflows/Credits (anl avg)</t>
  </si>
  <si>
    <t>Liveaboard Inflows/Credits</t>
  </si>
  <si>
    <t>Living Onshore total costs (annual average)</t>
  </si>
  <si>
    <t>Liveaboard Charter or other income (annual average)</t>
  </si>
  <si>
    <t>Liveaboard Miscellaneous Inflows / Credits</t>
  </si>
  <si>
    <t>Liveaboard Total Inflows/Credits (anl avg)</t>
  </si>
  <si>
    <t>Total Inflows/Credits for Ownership Period</t>
  </si>
  <si>
    <t>Average Monthly Inflows/Credits for Period</t>
  </si>
  <si>
    <t>Total Inflows/Credits for Utilization Period</t>
  </si>
  <si>
    <t>Net Proceeds from Sale (price less commission)</t>
  </si>
  <si>
    <t>Total Asset Utilization Period Inflows / Credits</t>
  </si>
  <si>
    <t>Net Total Cost of Ownership</t>
  </si>
  <si>
    <t>Total Asset Acquision Closing Costs</t>
  </si>
  <si>
    <t>Total Asset Financing Costs</t>
  </si>
  <si>
    <t>Total Asset Utilization Costs</t>
  </si>
  <si>
    <t>Total Asset Utilization Period Costs / Outflows</t>
  </si>
  <si>
    <t>Net Annual Total Cost of Ownership</t>
  </si>
  <si>
    <t>Net Monthly Total Cost of Ownership</t>
  </si>
  <si>
    <t>Year One Costs</t>
  </si>
  <si>
    <t>Annual Financing Costs</t>
  </si>
  <si>
    <t>Annual Utilization Costs (including inflation)</t>
  </si>
  <si>
    <t>Total Year One Costs</t>
  </si>
  <si>
    <t>Utilization Year Costs</t>
  </si>
  <si>
    <t>Total Utilization Year Costs</t>
  </si>
  <si>
    <t>Final Year Costs</t>
  </si>
  <si>
    <t>Total Final Year Costs</t>
  </si>
  <si>
    <t>Opportunity Cost</t>
  </si>
  <si>
    <t>Investment Mix Average Annual Return Rate %</t>
  </si>
  <si>
    <t>Total Potential Return from Invested Capital</t>
  </si>
  <si>
    <t>Total Opportunity Cost for Utilization Period</t>
  </si>
  <si>
    <t xml:space="preserve">Created by: </t>
  </si>
  <si>
    <t>Douglas Hackney</t>
  </si>
  <si>
    <t>dhackney@egltd.com</t>
  </si>
  <si>
    <t>www.hackneys.com/travel</t>
  </si>
  <si>
    <t xml:space="preserve">This model located at: </t>
  </si>
  <si>
    <t xml:space="preserve">IP Owners Survey: </t>
  </si>
  <si>
    <t>http://www.hackneys.com/ip/IPsurveyform.htm</t>
  </si>
  <si>
    <t xml:space="preserve">Survey Results: </t>
  </si>
  <si>
    <t>http://www.hackneys.com/ip/IPsurveyresults.htm</t>
  </si>
  <si>
    <t xml:space="preserve">Model Version </t>
  </si>
  <si>
    <t>Notes:</t>
  </si>
  <si>
    <t>This model follows conservative financial projectsions.</t>
  </si>
  <si>
    <t xml:space="preserve">               Short List Total Cost of Boat Ownership Model</t>
  </si>
  <si>
    <t>This model uses lower than historical average resale values for the asset disposal section.</t>
  </si>
  <si>
    <t>This model uses liveaboard costs higher than historical surveyed averages.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</si>
</sst>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/>
      <bottom style="double"/>
    </border>
    <border>
      <left style="thin">
        <color indexed="22"/>
      </left>
      <right style="thin">
        <color indexed="22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justify"/>
    </xf>
    <xf numFmtId="0" fontId="3" fillId="0" borderId="0" xfId="0" applyFont="1" applyAlignment="1">
      <alignment/>
    </xf>
    <xf numFmtId="164" fontId="0" fillId="0" borderId="0" xfId="17" applyNumberFormat="1" applyAlignment="1">
      <alignment/>
    </xf>
    <xf numFmtId="0" fontId="0" fillId="0" borderId="0" xfId="0" applyAlignment="1">
      <alignment horizontal="justify"/>
    </xf>
    <xf numFmtId="0" fontId="2" fillId="0" borderId="2" xfId="0" applyFont="1" applyBorder="1" applyAlignment="1">
      <alignment horizontal="center"/>
    </xf>
    <xf numFmtId="10" fontId="0" fillId="0" borderId="0" xfId="0" applyNumberFormat="1" applyAlignment="1">
      <alignment/>
    </xf>
    <xf numFmtId="165" fontId="0" fillId="0" borderId="0" xfId="15" applyNumberFormat="1" applyAlignment="1">
      <alignment/>
    </xf>
    <xf numFmtId="0" fontId="3" fillId="0" borderId="0" xfId="0" applyFont="1" applyAlignment="1">
      <alignment horizontal="justify"/>
    </xf>
    <xf numFmtId="0" fontId="0" fillId="0" borderId="0" xfId="0" applyAlignment="1">
      <alignment horizontal="left"/>
    </xf>
    <xf numFmtId="164" fontId="0" fillId="0" borderId="2" xfId="17" applyNumberFormat="1" applyBorder="1" applyAlignment="1">
      <alignment/>
    </xf>
    <xf numFmtId="0" fontId="3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justify"/>
    </xf>
    <xf numFmtId="164" fontId="4" fillId="0" borderId="0" xfId="17" applyNumberFormat="1" applyFont="1" applyBorder="1" applyAlignment="1">
      <alignment/>
    </xf>
    <xf numFmtId="0" fontId="0" fillId="0" borderId="0" xfId="0" applyBorder="1" applyAlignment="1">
      <alignment/>
    </xf>
    <xf numFmtId="164" fontId="4" fillId="0" borderId="7" xfId="17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justify"/>
    </xf>
    <xf numFmtId="164" fontId="4" fillId="0" borderId="2" xfId="17" applyNumberFormat="1" applyFont="1" applyBorder="1" applyAlignment="1">
      <alignment/>
    </xf>
    <xf numFmtId="0" fontId="0" fillId="0" borderId="2" xfId="0" applyBorder="1" applyAlignment="1">
      <alignment/>
    </xf>
    <xf numFmtId="164" fontId="4" fillId="0" borderId="9" xfId="17" applyNumberFormat="1" applyFont="1" applyBorder="1" applyAlignment="1">
      <alignment/>
    </xf>
    <xf numFmtId="0" fontId="0" fillId="0" borderId="0" xfId="0" applyAlignment="1">
      <alignment horizontal="right"/>
    </xf>
    <xf numFmtId="0" fontId="5" fillId="0" borderId="0" xfId="20" applyAlignment="1">
      <alignment/>
    </xf>
    <xf numFmtId="0" fontId="2" fillId="0" borderId="9" xfId="0" applyFont="1" applyBorder="1" applyAlignment="1">
      <alignment horizontal="center"/>
    </xf>
    <xf numFmtId="0" fontId="0" fillId="0" borderId="2" xfId="0" applyBorder="1" applyAlignment="1">
      <alignment horizontal="justify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2" borderId="0" xfId="0" applyFont="1" applyFill="1" applyAlignment="1" applyProtection="1">
      <alignment horizontal="justify"/>
      <protection locked="0"/>
    </xf>
    <xf numFmtId="0" fontId="4" fillId="0" borderId="0" xfId="0" applyFont="1" applyAlignment="1">
      <alignment/>
    </xf>
    <xf numFmtId="164" fontId="4" fillId="2" borderId="10" xfId="17" applyNumberFormat="1" applyFont="1" applyFill="1" applyBorder="1" applyAlignment="1" applyProtection="1">
      <alignment/>
      <protection locked="0"/>
    </xf>
    <xf numFmtId="164" fontId="0" fillId="2" borderId="10" xfId="17" applyNumberFormat="1" applyFill="1" applyBorder="1" applyAlignment="1" applyProtection="1">
      <alignment/>
      <protection locked="0"/>
    </xf>
    <xf numFmtId="164" fontId="0" fillId="2" borderId="11" xfId="17" applyNumberFormat="1" applyFill="1" applyBorder="1" applyAlignment="1" applyProtection="1">
      <alignment/>
      <protection locked="0"/>
    </xf>
    <xf numFmtId="0" fontId="0" fillId="0" borderId="0" xfId="0" applyAlignment="1" quotePrefix="1">
      <alignment/>
    </xf>
    <xf numFmtId="164" fontId="0" fillId="3" borderId="12" xfId="17" applyNumberFormat="1" applyFill="1" applyBorder="1" applyAlignment="1">
      <alignment/>
    </xf>
    <xf numFmtId="0" fontId="0" fillId="2" borderId="10" xfId="0" applyFill="1" applyBorder="1" applyAlignment="1" applyProtection="1">
      <alignment/>
      <protection locked="0"/>
    </xf>
    <xf numFmtId="0" fontId="0" fillId="2" borderId="13" xfId="0" applyFill="1" applyBorder="1" applyAlignment="1" applyProtection="1">
      <alignment/>
      <protection locked="0"/>
    </xf>
    <xf numFmtId="164" fontId="0" fillId="3" borderId="13" xfId="17" applyNumberFormat="1" applyFill="1" applyBorder="1" applyAlignment="1">
      <alignment/>
    </xf>
    <xf numFmtId="10" fontId="0" fillId="2" borderId="10" xfId="21" applyNumberFormat="1" applyFill="1" applyBorder="1" applyAlignment="1" applyProtection="1">
      <alignment/>
      <protection locked="0"/>
    </xf>
    <xf numFmtId="164" fontId="0" fillId="3" borderId="11" xfId="17" applyNumberFormat="1" applyFill="1" applyBorder="1" applyAlignment="1">
      <alignment/>
    </xf>
    <xf numFmtId="164" fontId="4" fillId="3" borderId="13" xfId="17" applyNumberFormat="1" applyFont="1" applyFill="1" applyBorder="1" applyAlignment="1">
      <alignment/>
    </xf>
    <xf numFmtId="165" fontId="0" fillId="2" borderId="0" xfId="15" applyNumberFormat="1" applyFill="1" applyAlignment="1" applyProtection="1">
      <alignment/>
      <protection locked="0"/>
    </xf>
    <xf numFmtId="9" fontId="0" fillId="0" borderId="0" xfId="0" applyNumberFormat="1" applyAlignment="1">
      <alignment/>
    </xf>
    <xf numFmtId="164" fontId="0" fillId="3" borderId="10" xfId="17" applyNumberFormat="1" applyFill="1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64" fontId="4" fillId="3" borderId="10" xfId="17" applyNumberFormat="1" applyFont="1" applyFill="1" applyBorder="1" applyAlignment="1">
      <alignment/>
    </xf>
    <xf numFmtId="164" fontId="0" fillId="3" borderId="10" xfId="17" applyNumberFormat="1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165" fontId="0" fillId="2" borderId="10" xfId="15" applyNumberFormat="1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4" fillId="0" borderId="0" xfId="0" applyFont="1" applyFill="1" applyBorder="1" applyAlignment="1">
      <alignment/>
    </xf>
    <xf numFmtId="164" fontId="4" fillId="3" borderId="12" xfId="17" applyNumberFormat="1" applyFont="1" applyFill="1" applyBorder="1" applyAlignment="1">
      <alignment/>
    </xf>
    <xf numFmtId="164" fontId="4" fillId="3" borderId="15" xfId="17" applyNumberFormat="1" applyFont="1" applyFill="1" applyBorder="1" applyAlignment="1">
      <alignment/>
    </xf>
    <xf numFmtId="164" fontId="0" fillId="3" borderId="11" xfId="17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0" fillId="3" borderId="16" xfId="17" applyNumberFormat="1" applyFill="1" applyBorder="1" applyAlignment="1">
      <alignment/>
    </xf>
    <xf numFmtId="0" fontId="3" fillId="0" borderId="17" xfId="0" applyFont="1" applyBorder="1" applyAlignment="1">
      <alignment/>
    </xf>
    <xf numFmtId="164" fontId="3" fillId="3" borderId="18" xfId="17" applyNumberFormat="1" applyFont="1" applyFill="1" applyBorder="1" applyAlignment="1">
      <alignment/>
    </xf>
    <xf numFmtId="164" fontId="0" fillId="0" borderId="0" xfId="17" applyNumberFormat="1" applyBorder="1" applyAlignment="1">
      <alignment/>
    </xf>
    <xf numFmtId="165" fontId="0" fillId="0" borderId="0" xfId="0" applyNumberFormat="1" applyBorder="1" applyAlignment="1">
      <alignment/>
    </xf>
    <xf numFmtId="164" fontId="0" fillId="3" borderId="0" xfId="17" applyNumberFormat="1" applyFill="1" applyAlignment="1">
      <alignment/>
    </xf>
    <xf numFmtId="164" fontId="0" fillId="3" borderId="2" xfId="17" applyNumberForma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9" xfId="0" applyFill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CO%2047LRC%20Tay48%20Hy4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CO%20Amel53%20HR53%20IP48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Quick Answers"/>
      <sheetName val="Charts"/>
      <sheetName val="Asset One Amortization"/>
      <sheetName val="Asset Two Amortization"/>
      <sheetName val="Asset Three Amortization"/>
    </sheetNames>
    <sheetDataSet>
      <sheetData sheetId="0">
        <row r="7">
          <cell r="B7" t="str">
            <v>New 2006 Caliber 47LRC</v>
          </cell>
          <cell r="D7" t="str">
            <v>New 2005 Tayana 48</v>
          </cell>
          <cell r="F7" t="str">
            <v>Used 2000 Hylas 49</v>
          </cell>
        </row>
        <row r="8">
          <cell r="A8" t="str">
            <v>Asset Acquisition Costs</v>
          </cell>
        </row>
        <row r="9">
          <cell r="A9" t="str">
            <v>Boat Cost</v>
          </cell>
          <cell r="B9">
            <v>382950</v>
          </cell>
          <cell r="D9">
            <v>410000</v>
          </cell>
          <cell r="F9">
            <v>450000</v>
          </cell>
        </row>
        <row r="10">
          <cell r="A10" t="str">
            <v>Options Cost</v>
          </cell>
          <cell r="B10">
            <v>83000</v>
          </cell>
          <cell r="D10">
            <v>45000</v>
          </cell>
          <cell r="F10">
            <v>0</v>
          </cell>
        </row>
        <row r="11">
          <cell r="A11" t="str">
            <v>Additional Equipment Cost</v>
          </cell>
          <cell r="B11">
            <v>25000</v>
          </cell>
          <cell r="D11">
            <v>25000</v>
          </cell>
          <cell r="F11">
            <v>30000</v>
          </cell>
        </row>
        <row r="12">
          <cell r="A12" t="str">
            <v>Customization</v>
          </cell>
          <cell r="B12">
            <v>0</v>
          </cell>
          <cell r="D12">
            <v>0</v>
          </cell>
          <cell r="F12">
            <v>5000</v>
          </cell>
        </row>
        <row r="13">
          <cell r="A13" t="str">
            <v>  Subtotal Boat, Options, EQ &amp; Customization</v>
          </cell>
          <cell r="B13">
            <v>490950</v>
          </cell>
          <cell r="D13">
            <v>480000</v>
          </cell>
          <cell r="F13">
            <v>485000</v>
          </cell>
        </row>
        <row r="14">
          <cell r="A14" t="str">
            <v>Research Costs</v>
          </cell>
          <cell r="B14">
            <v>5000</v>
          </cell>
          <cell r="D14">
            <v>5000</v>
          </cell>
          <cell r="F14">
            <v>5000</v>
          </cell>
        </row>
        <row r="15">
          <cell r="A15" t="str">
            <v>  (boat shows, inspections, factory visits, etc.)</v>
          </cell>
        </row>
        <row r="16">
          <cell r="A16" t="str">
            <v>Consulting Fees</v>
          </cell>
          <cell r="B16">
            <v>500</v>
          </cell>
          <cell r="D16">
            <v>500</v>
          </cell>
          <cell r="F16">
            <v>500</v>
          </cell>
        </row>
        <row r="17">
          <cell r="A17" t="str">
            <v>  (vendor &amp; design analysis, etc.)</v>
          </cell>
        </row>
        <row r="18">
          <cell r="A18" t="str">
            <v>Haul Out / Storage</v>
          </cell>
          <cell r="B18">
            <v>0</v>
          </cell>
          <cell r="F18">
            <v>1000</v>
          </cell>
        </row>
        <row r="19">
          <cell r="A19" t="str">
            <v>Commissioning</v>
          </cell>
          <cell r="B19">
            <v>7000</v>
          </cell>
          <cell r="D19">
            <v>0</v>
          </cell>
          <cell r="F19">
            <v>1000</v>
          </cell>
        </row>
        <row r="20">
          <cell r="A20" t="str">
            <v>Documentation</v>
          </cell>
          <cell r="B20">
            <v>300</v>
          </cell>
          <cell r="D20">
            <v>300</v>
          </cell>
          <cell r="F20">
            <v>300</v>
          </cell>
        </row>
        <row r="21">
          <cell r="A21" t="str">
            <v>Licensing</v>
          </cell>
          <cell r="B21">
            <v>0</v>
          </cell>
          <cell r="D21">
            <v>0</v>
          </cell>
          <cell r="F21">
            <v>0</v>
          </cell>
        </row>
        <row r="22">
          <cell r="A22" t="str">
            <v>Delivery/shipping</v>
          </cell>
          <cell r="B22">
            <v>0</v>
          </cell>
          <cell r="D22">
            <v>0</v>
          </cell>
          <cell r="F22">
            <v>2500</v>
          </cell>
        </row>
        <row r="23">
          <cell r="A23" t="str">
            <v>Service Fees</v>
          </cell>
          <cell r="B23">
            <v>0</v>
          </cell>
          <cell r="D23">
            <v>0</v>
          </cell>
          <cell r="F23">
            <v>0</v>
          </cell>
        </row>
        <row r="24">
          <cell r="A24" t="str">
            <v>Launch Fees</v>
          </cell>
          <cell r="B24">
            <v>0</v>
          </cell>
          <cell r="D24">
            <v>0</v>
          </cell>
          <cell r="F24">
            <v>0</v>
          </cell>
        </row>
        <row r="25">
          <cell r="A25" t="str">
            <v>Sales Commission Amount</v>
          </cell>
          <cell r="B25">
            <v>0</v>
          </cell>
          <cell r="D25">
            <v>0</v>
          </cell>
          <cell r="F25">
            <v>0</v>
          </cell>
        </row>
        <row r="26">
          <cell r="A26" t="str">
            <v>Miscelaneous Asset Acquisition Costs</v>
          </cell>
          <cell r="B26">
            <v>500</v>
          </cell>
          <cell r="D26">
            <v>500</v>
          </cell>
          <cell r="F26">
            <v>500</v>
          </cell>
        </row>
        <row r="27">
          <cell r="A27" t="str">
            <v>Surveys, inspections, etc.</v>
          </cell>
          <cell r="B27">
            <v>0</v>
          </cell>
          <cell r="D27">
            <v>0</v>
          </cell>
          <cell r="F27">
            <v>2500</v>
          </cell>
        </row>
        <row r="28">
          <cell r="A28" t="str">
            <v/>
          </cell>
          <cell r="B28">
            <v>0</v>
          </cell>
          <cell r="D28">
            <v>0</v>
          </cell>
          <cell r="F28">
            <v>0</v>
          </cell>
        </row>
        <row r="29">
          <cell r="A29" t="str">
            <v/>
          </cell>
          <cell r="B29">
            <v>0</v>
          </cell>
          <cell r="D29">
            <v>0</v>
          </cell>
          <cell r="F29">
            <v>0</v>
          </cell>
        </row>
        <row r="30">
          <cell r="A30" t="str">
            <v>  Subtotal Non-Boat Acquisition Costs</v>
          </cell>
          <cell r="B30">
            <v>13300</v>
          </cell>
          <cell r="D30">
            <v>6300</v>
          </cell>
          <cell r="F30">
            <v>13300</v>
          </cell>
        </row>
        <row r="31">
          <cell r="A31" t="str">
            <v>  Subtotal Boat and Non-Boat Acquisition Costs</v>
          </cell>
          <cell r="B31">
            <v>504250</v>
          </cell>
          <cell r="D31">
            <v>486300</v>
          </cell>
          <cell r="F31">
            <v>498300</v>
          </cell>
        </row>
        <row r="32">
          <cell r="A32" t="str">
            <v>Sales Tax Rate</v>
          </cell>
          <cell r="B32">
            <v>0.085</v>
          </cell>
          <cell r="D32">
            <v>0.085</v>
          </cell>
          <cell r="F32">
            <v>0.085</v>
          </cell>
        </row>
        <row r="33">
          <cell r="A33" t="str">
            <v>Sales Tax Amount</v>
          </cell>
          <cell r="B33">
            <v>42861.25</v>
          </cell>
          <cell r="D33">
            <v>41335.5</v>
          </cell>
          <cell r="F33">
            <v>42355.5</v>
          </cell>
        </row>
        <row r="34">
          <cell r="A34" t="str">
            <v>Total Asset Acquisition Cost</v>
          </cell>
          <cell r="B34">
            <v>547111.25</v>
          </cell>
          <cell r="D34">
            <v>527635.5</v>
          </cell>
          <cell r="F34">
            <v>540655.5</v>
          </cell>
        </row>
        <row r="37">
          <cell r="A37" t="str">
            <v>Financing</v>
          </cell>
        </row>
        <row r="38">
          <cell r="A38" t="str">
            <v>Annual Interest Rate</v>
          </cell>
          <cell r="B38">
            <v>0</v>
          </cell>
          <cell r="D38">
            <v>0</v>
          </cell>
          <cell r="F38">
            <v>0</v>
          </cell>
        </row>
        <row r="39">
          <cell r="A39" t="str">
            <v>% Down (100% if buying the boat with cash)</v>
          </cell>
          <cell r="B39">
            <v>1</v>
          </cell>
          <cell r="D39">
            <v>1</v>
          </cell>
          <cell r="F39">
            <v>1</v>
          </cell>
        </row>
        <row r="40">
          <cell r="A40" t="str">
            <v>Loan Points (%)</v>
          </cell>
          <cell r="B40">
            <v>0</v>
          </cell>
          <cell r="D40">
            <v>0</v>
          </cell>
          <cell r="F40">
            <v>0</v>
          </cell>
        </row>
        <row r="41">
          <cell r="A41" t="str">
            <v>Loan Period in Years (1 to 30)</v>
          </cell>
          <cell r="B41">
            <v>0</v>
          </cell>
          <cell r="D41">
            <v>0</v>
          </cell>
          <cell r="F41">
            <v>0</v>
          </cell>
        </row>
        <row r="42">
          <cell r="A42" t="str">
            <v>Loan Fees</v>
          </cell>
          <cell r="B42">
            <v>0</v>
          </cell>
          <cell r="D42">
            <v>0</v>
          </cell>
          <cell r="F42">
            <v>0</v>
          </cell>
        </row>
        <row r="44">
          <cell r="A44" t="str">
            <v>Total Asset Acquisition Cost</v>
          </cell>
          <cell r="B44">
            <v>547111.25</v>
          </cell>
          <cell r="D44">
            <v>527635.5</v>
          </cell>
          <cell r="F44">
            <v>540655.5</v>
          </cell>
        </row>
        <row r="45">
          <cell r="A45" t="str">
            <v>Loan Fees Cost</v>
          </cell>
          <cell r="B45">
            <v>0</v>
          </cell>
          <cell r="D45">
            <v>0</v>
          </cell>
          <cell r="F45">
            <v>0</v>
          </cell>
        </row>
        <row r="46">
          <cell r="A46" t="str">
            <v>Loan Points Cost</v>
          </cell>
          <cell r="B46">
            <v>0</v>
          </cell>
          <cell r="D46">
            <v>0</v>
          </cell>
          <cell r="F46">
            <v>0</v>
          </cell>
        </row>
        <row r="47">
          <cell r="A47" t="str">
            <v>Miscellaneous Closing Costs</v>
          </cell>
          <cell r="B47">
            <v>0</v>
          </cell>
          <cell r="D47">
            <v>0</v>
          </cell>
          <cell r="F47">
            <v>0</v>
          </cell>
        </row>
        <row r="48">
          <cell r="A48" t="str">
            <v>  Subtotal Acquisition and Financing Costs</v>
          </cell>
          <cell r="B48">
            <v>547111.25</v>
          </cell>
          <cell r="D48">
            <v>527635.5</v>
          </cell>
          <cell r="F48">
            <v>540655.5</v>
          </cell>
        </row>
        <row r="49">
          <cell r="A49" t="str">
            <v>Less Down Payment</v>
          </cell>
          <cell r="B49">
            <v>-547111.25</v>
          </cell>
          <cell r="D49">
            <v>-527635.5</v>
          </cell>
          <cell r="F49">
            <v>-540655.5</v>
          </cell>
        </row>
        <row r="50">
          <cell r="A50" t="str">
            <v>Total Amount Financed</v>
          </cell>
          <cell r="B50">
            <v>0</v>
          </cell>
          <cell r="D50">
            <v>0</v>
          </cell>
          <cell r="F50">
            <v>0</v>
          </cell>
        </row>
        <row r="52">
          <cell r="A52" t="str">
            <v>Cash Due at Closing</v>
          </cell>
        </row>
        <row r="53">
          <cell r="A53" t="str">
            <v>Loan Fees Cost</v>
          </cell>
          <cell r="B53">
            <v>0</v>
          </cell>
          <cell r="D53">
            <v>0</v>
          </cell>
          <cell r="F53">
            <v>0</v>
          </cell>
        </row>
        <row r="54">
          <cell r="A54" t="str">
            <v>Loan Points Cost</v>
          </cell>
          <cell r="B54">
            <v>0</v>
          </cell>
          <cell r="D54">
            <v>0</v>
          </cell>
          <cell r="F54">
            <v>0</v>
          </cell>
        </row>
        <row r="55">
          <cell r="A55" t="str">
            <v>Miscellaneous Closing Costs</v>
          </cell>
          <cell r="B55">
            <v>0</v>
          </cell>
          <cell r="D55">
            <v>0</v>
          </cell>
          <cell r="F55">
            <v>0</v>
          </cell>
        </row>
        <row r="56">
          <cell r="A56" t="str">
            <v>Down Payment</v>
          </cell>
          <cell r="B56">
            <v>547111.25</v>
          </cell>
          <cell r="D56">
            <v>527635.5</v>
          </cell>
          <cell r="F56">
            <v>540655.5</v>
          </cell>
        </row>
        <row r="57">
          <cell r="A57" t="str">
            <v>Total Cash Due at Closing</v>
          </cell>
          <cell r="B57">
            <v>547111.25</v>
          </cell>
          <cell r="D57">
            <v>527635.5</v>
          </cell>
          <cell r="F57">
            <v>540655.5</v>
          </cell>
        </row>
        <row r="59">
          <cell r="A59" t="str">
            <v>Finance Costs</v>
          </cell>
        </row>
        <row r="60">
          <cell r="A60" t="str">
            <v>Annual loan payments</v>
          </cell>
          <cell r="B60">
            <v>0</v>
          </cell>
          <cell r="D60">
            <v>0</v>
          </cell>
          <cell r="F60">
            <v>0</v>
          </cell>
        </row>
        <row r="61">
          <cell r="A61" t="str">
            <v>Monthly loan payments</v>
          </cell>
          <cell r="B61">
            <v>0</v>
          </cell>
          <cell r="D61">
            <v>0</v>
          </cell>
          <cell r="F61">
            <v>0</v>
          </cell>
        </row>
        <row r="62">
          <cell r="A62" t="str">
            <v>Interest in first calendar year</v>
          </cell>
          <cell r="B62">
            <v>0</v>
          </cell>
          <cell r="D62">
            <v>0</v>
          </cell>
          <cell r="F62">
            <v>0</v>
          </cell>
        </row>
        <row r="63">
          <cell r="A63" t="str">
            <v>Interest over full term of loan</v>
          </cell>
          <cell r="B63">
            <v>0</v>
          </cell>
          <cell r="D63">
            <v>0</v>
          </cell>
          <cell r="F63">
            <v>0</v>
          </cell>
        </row>
        <row r="64">
          <cell r="A64" t="str">
            <v>Total payments for full term of loan</v>
          </cell>
          <cell r="B64">
            <v>0</v>
          </cell>
          <cell r="D64">
            <v>0</v>
          </cell>
          <cell r="F64">
            <v>0</v>
          </cell>
        </row>
        <row r="66">
          <cell r="A66" t="str">
            <v>Interest over Utilization Period</v>
          </cell>
          <cell r="B66">
            <v>0</v>
          </cell>
          <cell r="D66">
            <v>0</v>
          </cell>
          <cell r="F66">
            <v>0</v>
          </cell>
        </row>
        <row r="67">
          <cell r="A67" t="str">
            <v>Total loan payments for Utilization Period</v>
          </cell>
          <cell r="B67">
            <v>0</v>
          </cell>
          <cell r="D67">
            <v>0</v>
          </cell>
          <cell r="F67">
            <v>0</v>
          </cell>
        </row>
        <row r="70">
          <cell r="A70" t="str">
            <v>Asset Utilization Costs</v>
          </cell>
        </row>
        <row r="71">
          <cell r="A71" t="str">
            <v>Number of Years of Boat Ownership (1 to 30)</v>
          </cell>
          <cell r="B71">
            <v>7</v>
          </cell>
          <cell r="D71">
            <v>7</v>
          </cell>
          <cell r="F71">
            <v>7</v>
          </cell>
        </row>
        <row r="72">
          <cell r="A72" t="str">
            <v>Average Annual Inflation Rate (%)</v>
          </cell>
          <cell r="B72">
            <v>0.035</v>
          </cell>
          <cell r="D72">
            <v>0.035</v>
          </cell>
          <cell r="F72">
            <v>0.035</v>
          </cell>
        </row>
        <row r="73">
          <cell r="A73" t="str">
            <v>Cruising Start Year (full time Cruising) (1-30)</v>
          </cell>
          <cell r="B73">
            <v>2</v>
          </cell>
          <cell r="D73">
            <v>2</v>
          </cell>
          <cell r="F73">
            <v>2</v>
          </cell>
        </row>
        <row r="74">
          <cell r="A74" t="str">
            <v># of Years of full time Cruising (1-30)</v>
          </cell>
          <cell r="B74">
            <v>5</v>
          </cell>
          <cell r="D74">
            <v>5</v>
          </cell>
          <cell r="F74">
            <v>5</v>
          </cell>
        </row>
        <row r="75">
          <cell r="A75" t="str">
            <v>Boat Length Over All (LOA) (feet)</v>
          </cell>
          <cell r="B75">
            <v>53</v>
          </cell>
          <cell r="D75">
            <v>48</v>
          </cell>
          <cell r="F75">
            <v>49</v>
          </cell>
        </row>
        <row r="77">
          <cell r="A77" t="str">
            <v>Non-Cruising Utilization Costs</v>
          </cell>
        </row>
        <row r="78">
          <cell r="A78" t="str">
            <v>Insurance (annual average)</v>
          </cell>
          <cell r="B78">
            <v>3829.5</v>
          </cell>
          <cell r="D78">
            <v>4100</v>
          </cell>
          <cell r="F78">
            <v>4500</v>
          </cell>
        </row>
        <row r="79">
          <cell r="A79" t="str">
            <v>Boat &amp; Systems Maintenance (annual average)</v>
          </cell>
          <cell r="B79">
            <v>4909.5</v>
          </cell>
          <cell r="D79">
            <v>4800</v>
          </cell>
          <cell r="F79">
            <v>4850</v>
          </cell>
        </row>
        <row r="80">
          <cell r="A80" t="str">
            <v>Delivery/Shipping (annual average)</v>
          </cell>
          <cell r="B80">
            <v>500</v>
          </cell>
          <cell r="D80">
            <v>500</v>
          </cell>
          <cell r="F80">
            <v>500</v>
          </cell>
        </row>
        <row r="81">
          <cell r="A81" t="str">
            <v>Upgrades/Additions (annual average)</v>
          </cell>
          <cell r="B81">
            <v>2000</v>
          </cell>
          <cell r="D81">
            <v>2000</v>
          </cell>
          <cell r="F81">
            <v>2000</v>
          </cell>
        </row>
        <row r="82">
          <cell r="A82" t="str">
            <v>Slip/Mooring Rental (annual average)</v>
          </cell>
          <cell r="B82">
            <v>10176</v>
          </cell>
          <cell r="D82">
            <v>9216</v>
          </cell>
          <cell r="F82">
            <v>9408</v>
          </cell>
        </row>
        <row r="83">
          <cell r="A83" t="str">
            <v>Non-cruising:</v>
          </cell>
          <cell r="B83">
            <v>0</v>
          </cell>
          <cell r="D83">
            <v>0</v>
          </cell>
          <cell r="F83">
            <v>0</v>
          </cell>
        </row>
        <row r="84">
          <cell r="A84" t="str">
            <v>Non-cruising:</v>
          </cell>
          <cell r="B84">
            <v>0</v>
          </cell>
          <cell r="D84">
            <v>0</v>
          </cell>
          <cell r="F84">
            <v>0</v>
          </cell>
        </row>
        <row r="85">
          <cell r="A85" t="str">
            <v>Miscelaneous Utilization Annual Costs</v>
          </cell>
          <cell r="B85">
            <v>500</v>
          </cell>
          <cell r="D85">
            <v>500</v>
          </cell>
          <cell r="F85">
            <v>500</v>
          </cell>
        </row>
        <row r="86">
          <cell r="A86" t="str">
            <v>Total non-Cruising An Avg Utilization Costs</v>
          </cell>
          <cell r="B86">
            <v>21915</v>
          </cell>
          <cell r="D86">
            <v>21116</v>
          </cell>
          <cell r="F86">
            <v>21758</v>
          </cell>
        </row>
        <row r="88">
          <cell r="A88" t="str">
            <v>Full Time Cruising Costs</v>
          </cell>
        </row>
        <row r="89">
          <cell r="A89" t="str">
            <v>Cruising years insurance (annual average)</v>
          </cell>
          <cell r="B89">
            <v>7659</v>
          </cell>
          <cell r="D89">
            <v>8200</v>
          </cell>
          <cell r="F89">
            <v>9000</v>
          </cell>
        </row>
        <row r="90">
          <cell r="A90" t="str">
            <v>Cruising years boat &amp; systems Maint. (anl avg)</v>
          </cell>
          <cell r="B90">
            <v>4909.5</v>
          </cell>
          <cell r="D90">
            <v>4800</v>
          </cell>
          <cell r="F90">
            <v>4850</v>
          </cell>
        </row>
        <row r="91">
          <cell r="A91" t="str">
            <v>Cruising years delivery/shipping (anl Avg)</v>
          </cell>
          <cell r="B91">
            <v>1500</v>
          </cell>
          <cell r="D91">
            <v>1500</v>
          </cell>
          <cell r="F91">
            <v>1500</v>
          </cell>
        </row>
        <row r="92">
          <cell r="A92" t="str">
            <v>Cruising years upgrades/additions (anl Avg)</v>
          </cell>
          <cell r="B92">
            <v>2000</v>
          </cell>
          <cell r="D92">
            <v>2000</v>
          </cell>
          <cell r="F92">
            <v>2000</v>
          </cell>
        </row>
        <row r="93">
          <cell r="A93" t="str">
            <v>Cruising years Slip/Mooring Rental (anl Avg)</v>
          </cell>
          <cell r="B93">
            <v>1000</v>
          </cell>
          <cell r="D93">
            <v>1000</v>
          </cell>
          <cell r="F93">
            <v>1000</v>
          </cell>
        </row>
        <row r="94">
          <cell r="A94" t="str">
            <v>Cruising (food, etc.)(annual average)</v>
          </cell>
          <cell r="B94">
            <v>8000</v>
          </cell>
          <cell r="D94">
            <v>8000</v>
          </cell>
          <cell r="F94">
            <v>8000</v>
          </cell>
        </row>
        <row r="95">
          <cell r="A95" t="str">
            <v>Cruising operating costs (fuel, fees, etc.)(anl avg)</v>
          </cell>
          <cell r="B95">
            <v>5000</v>
          </cell>
          <cell r="D95">
            <v>5000</v>
          </cell>
          <cell r="F95">
            <v>5000</v>
          </cell>
        </row>
        <row r="96">
          <cell r="A96" t="str">
            <v>Cruising: </v>
          </cell>
          <cell r="B96">
            <v>0</v>
          </cell>
          <cell r="D96">
            <v>0</v>
          </cell>
          <cell r="F96">
            <v>0</v>
          </cell>
        </row>
        <row r="97">
          <cell r="A97" t="str">
            <v>Cruising: </v>
          </cell>
          <cell r="B97">
            <v>0</v>
          </cell>
          <cell r="D97">
            <v>0</v>
          </cell>
          <cell r="F97">
            <v>0</v>
          </cell>
        </row>
        <row r="98">
          <cell r="A98" t="str">
            <v>Cruising Miscelaneous Utilization (annual Avg)</v>
          </cell>
          <cell r="B98">
            <v>500</v>
          </cell>
          <cell r="D98">
            <v>500</v>
          </cell>
          <cell r="F98">
            <v>500</v>
          </cell>
        </row>
        <row r="99">
          <cell r="A99" t="str">
            <v>Total Cruising Annual Avg Utilization Costs</v>
          </cell>
          <cell r="B99">
            <v>30568.5</v>
          </cell>
          <cell r="D99">
            <v>31000</v>
          </cell>
          <cell r="F99">
            <v>31850</v>
          </cell>
        </row>
        <row r="101">
          <cell r="A101" t="str">
            <v>Total Utilization Costs for Ownership Period</v>
          </cell>
          <cell r="B101">
            <v>229151.31839657162</v>
          </cell>
          <cell r="D101">
            <v>231277.63273610803</v>
          </cell>
          <cell r="F101">
            <v>237682.12911758202</v>
          </cell>
        </row>
        <row r="102">
          <cell r="A102" t="str">
            <v>(includes the effects of inflation)</v>
          </cell>
        </row>
        <row r="103">
          <cell r="A103" t="str">
            <v>Average Monthly Utilization Costs for Period</v>
          </cell>
          <cell r="B103">
            <v>2727.9918856734716</v>
          </cell>
          <cell r="D103">
            <v>2753.3051516203336</v>
          </cell>
          <cell r="F103">
            <v>2829.549156161691</v>
          </cell>
        </row>
        <row r="104">
          <cell r="A104" t="str">
            <v>(includes the effects of inflation)</v>
          </cell>
        </row>
        <row r="106">
          <cell r="A106" t="str">
            <v>Asset Disposal Costs</v>
          </cell>
        </row>
        <row r="107">
          <cell r="A107" t="str">
            <v>Sales commission (%)</v>
          </cell>
          <cell r="B107">
            <v>0.1</v>
          </cell>
          <cell r="D107">
            <v>0.1</v>
          </cell>
          <cell r="F107">
            <v>0.1</v>
          </cell>
        </row>
        <row r="108">
          <cell r="A108" t="str">
            <v>Boat Selling Price (final sell price, not asking)</v>
          </cell>
          <cell r="B108">
            <v>367632</v>
          </cell>
          <cell r="D108">
            <v>393600</v>
          </cell>
          <cell r="F108">
            <v>337500</v>
          </cell>
        </row>
        <row r="110">
          <cell r="A110" t="str">
            <v>Sales commission amount cost</v>
          </cell>
          <cell r="B110">
            <v>36763.200000000004</v>
          </cell>
          <cell r="D110">
            <v>39360</v>
          </cell>
          <cell r="F110">
            <v>33750</v>
          </cell>
        </row>
        <row r="111">
          <cell r="A111" t="str">
            <v>Haulout &amp; Storage</v>
          </cell>
          <cell r="B111">
            <v>1500</v>
          </cell>
          <cell r="D111">
            <v>1500</v>
          </cell>
          <cell r="F111">
            <v>1500</v>
          </cell>
        </row>
        <row r="112">
          <cell r="A112" t="str">
            <v>Rebuild &amp; Refit</v>
          </cell>
          <cell r="B112">
            <v>10000</v>
          </cell>
          <cell r="D112">
            <v>10000</v>
          </cell>
          <cell r="F112">
            <v>10000</v>
          </cell>
        </row>
        <row r="113">
          <cell r="A113" t="str">
            <v>Detailing, cleaning, etc.</v>
          </cell>
          <cell r="B113">
            <v>3500</v>
          </cell>
          <cell r="D113">
            <v>3500</v>
          </cell>
          <cell r="F113">
            <v>3500</v>
          </cell>
        </row>
        <row r="114">
          <cell r="A114" t="str">
            <v>Documentation</v>
          </cell>
          <cell r="B114">
            <v>500</v>
          </cell>
          <cell r="D114">
            <v>500</v>
          </cell>
          <cell r="F114">
            <v>500</v>
          </cell>
        </row>
        <row r="115">
          <cell r="A115" t="str">
            <v>Surveys, inspections, etc.</v>
          </cell>
          <cell r="B115">
            <v>2000</v>
          </cell>
          <cell r="D115">
            <v>2000</v>
          </cell>
          <cell r="F115">
            <v>2000</v>
          </cell>
        </row>
        <row r="116">
          <cell r="A116" t="str">
            <v>Marketing &amp; Advertising</v>
          </cell>
          <cell r="B116">
            <v>500</v>
          </cell>
          <cell r="D116">
            <v>500</v>
          </cell>
          <cell r="F116">
            <v>500</v>
          </cell>
        </row>
        <row r="117">
          <cell r="A117" t="str">
            <v>Credit checks, etc.</v>
          </cell>
          <cell r="B117">
            <v>150</v>
          </cell>
          <cell r="D117">
            <v>150</v>
          </cell>
          <cell r="F117">
            <v>150</v>
          </cell>
        </row>
        <row r="118">
          <cell r="A118" t="str">
            <v>Delivery &amp; Shipping</v>
          </cell>
          <cell r="B118">
            <v>500</v>
          </cell>
          <cell r="D118">
            <v>500</v>
          </cell>
          <cell r="F118">
            <v>500</v>
          </cell>
        </row>
        <row r="119">
          <cell r="A119" t="str">
            <v/>
          </cell>
          <cell r="B119">
            <v>0</v>
          </cell>
          <cell r="D119">
            <v>0</v>
          </cell>
          <cell r="F119">
            <v>0</v>
          </cell>
        </row>
        <row r="120">
          <cell r="A120" t="str">
            <v/>
          </cell>
          <cell r="B120">
            <v>0</v>
          </cell>
          <cell r="D120">
            <v>0</v>
          </cell>
          <cell r="F120">
            <v>0</v>
          </cell>
        </row>
        <row r="121">
          <cell r="A121" t="str">
            <v>Miscellaneous Asset Disposal Costs</v>
          </cell>
          <cell r="B121">
            <v>500</v>
          </cell>
          <cell r="D121">
            <v>500</v>
          </cell>
          <cell r="F121">
            <v>500</v>
          </cell>
        </row>
        <row r="122">
          <cell r="A122" t="str">
            <v>Total Non-Financing Asset Disposal Costs</v>
          </cell>
          <cell r="B122">
            <v>55913.200000000004</v>
          </cell>
          <cell r="D122">
            <v>58510</v>
          </cell>
          <cell r="F122">
            <v>52900</v>
          </cell>
        </row>
        <row r="124">
          <cell r="A124" t="str">
            <v>Non-Financing Asset Disp. Costs with Inflation</v>
          </cell>
          <cell r="B124">
            <v>60303.43949949747</v>
          </cell>
          <cell r="D124">
            <v>62900.23949949746</v>
          </cell>
          <cell r="F124">
            <v>57290.23949949746</v>
          </cell>
        </row>
        <row r="125">
          <cell r="A125" t="str">
            <v>Loan Balance Payoff</v>
          </cell>
          <cell r="B125">
            <v>0</v>
          </cell>
          <cell r="D125">
            <v>0</v>
          </cell>
          <cell r="F125">
            <v>0</v>
          </cell>
        </row>
        <row r="126">
          <cell r="A126" t="str">
            <v>Total Asset Disposal Costs</v>
          </cell>
          <cell r="B126">
            <v>60303.43949949747</v>
          </cell>
          <cell r="D126">
            <v>62900.23949949746</v>
          </cell>
          <cell r="F126">
            <v>57290.23949949746</v>
          </cell>
        </row>
        <row r="128">
          <cell r="A128" t="str">
            <v>Boat selling price</v>
          </cell>
          <cell r="B128">
            <v>367632</v>
          </cell>
          <cell r="D128">
            <v>393600</v>
          </cell>
          <cell r="F128">
            <v>337500</v>
          </cell>
        </row>
        <row r="129">
          <cell r="A129" t="str">
            <v>Less Sales Commission</v>
          </cell>
          <cell r="B129">
            <v>-36763.200000000004</v>
          </cell>
          <cell r="D129">
            <v>-39360</v>
          </cell>
          <cell r="F129">
            <v>-33750</v>
          </cell>
        </row>
        <row r="130">
          <cell r="A130" t="str">
            <v>Less Asset Disposal Costs (including inflation)</v>
          </cell>
          <cell r="B130">
            <v>-23540.239499497464</v>
          </cell>
          <cell r="D130">
            <v>-23540.239499497464</v>
          </cell>
          <cell r="F130">
            <v>-23540.239499497464</v>
          </cell>
        </row>
        <row r="131">
          <cell r="A131" t="str">
            <v>Net from sale of Asset</v>
          </cell>
          <cell r="B131">
            <v>307328.5605005025</v>
          </cell>
          <cell r="D131">
            <v>330699.76050050254</v>
          </cell>
          <cell r="F131">
            <v>280209.76050050254</v>
          </cell>
        </row>
        <row r="132">
          <cell r="A132" t="str">
            <v>Less Loan Balance Payoff</v>
          </cell>
          <cell r="B132">
            <v>0</v>
          </cell>
          <cell r="D132">
            <v>0</v>
          </cell>
          <cell r="F132">
            <v>0</v>
          </cell>
        </row>
        <row r="133">
          <cell r="A133" t="str">
            <v>Total Net Proceeds from Sale</v>
          </cell>
          <cell r="B133">
            <v>307328.5605005025</v>
          </cell>
          <cell r="D133">
            <v>330699.76050050254</v>
          </cell>
          <cell r="F133">
            <v>280209.76050050254</v>
          </cell>
        </row>
        <row r="135">
          <cell r="A135" t="str">
            <v>Inflows / Credits</v>
          </cell>
        </row>
        <row r="136">
          <cell r="A136" t="str">
            <v>Non-Cruising Inflows/Credits</v>
          </cell>
        </row>
        <row r="137">
          <cell r="A137" t="str">
            <v>Charter or other boat income (annual average)</v>
          </cell>
          <cell r="B137">
            <v>0</v>
          </cell>
          <cell r="D137">
            <v>0</v>
          </cell>
          <cell r="F137">
            <v>0</v>
          </cell>
        </row>
        <row r="138">
          <cell r="A138" t="str">
            <v/>
          </cell>
          <cell r="B138">
            <v>0</v>
          </cell>
          <cell r="D138">
            <v>0</v>
          </cell>
          <cell r="F138">
            <v>0</v>
          </cell>
        </row>
        <row r="139">
          <cell r="A139" t="str">
            <v/>
          </cell>
          <cell r="B139">
            <v>0</v>
          </cell>
          <cell r="D139">
            <v>0</v>
          </cell>
          <cell r="F139">
            <v>0</v>
          </cell>
        </row>
        <row r="140">
          <cell r="A140" t="str">
            <v>Miscellaneous Inflows / Credits</v>
          </cell>
        </row>
        <row r="141">
          <cell r="A141" t="str">
            <v>Non-Cruising Total Inflows/Credits (anl avg)</v>
          </cell>
          <cell r="B141">
            <v>0</v>
          </cell>
          <cell r="D141">
            <v>0</v>
          </cell>
          <cell r="F141">
            <v>0</v>
          </cell>
        </row>
        <row r="143">
          <cell r="A143" t="str">
            <v>Cruising Inflows/Credits</v>
          </cell>
        </row>
        <row r="144">
          <cell r="A144" t="str">
            <v>Credit for Annual non-Cruising Onshore Living Costs</v>
          </cell>
          <cell r="B144">
            <v>0</v>
          </cell>
          <cell r="D144">
            <v>0</v>
          </cell>
          <cell r="F144">
            <v>0</v>
          </cell>
        </row>
        <row r="145">
          <cell r="A145" t="str">
            <v>Cruising Charter or other income (annual average)</v>
          </cell>
          <cell r="B145">
            <v>0</v>
          </cell>
          <cell r="D145">
            <v>0</v>
          </cell>
          <cell r="F145">
            <v>0</v>
          </cell>
        </row>
        <row r="146">
          <cell r="A146" t="str">
            <v/>
          </cell>
          <cell r="B146">
            <v>0</v>
          </cell>
          <cell r="D146">
            <v>0</v>
          </cell>
          <cell r="F146">
            <v>0</v>
          </cell>
        </row>
        <row r="147">
          <cell r="A147" t="str">
            <v/>
          </cell>
          <cell r="B147">
            <v>0</v>
          </cell>
          <cell r="D147">
            <v>0</v>
          </cell>
          <cell r="F147">
            <v>0</v>
          </cell>
        </row>
        <row r="148">
          <cell r="A148" t="str">
            <v>Cruising Miscellaneous Inflows / Credits</v>
          </cell>
          <cell r="B148">
            <v>0</v>
          </cell>
          <cell r="D148">
            <v>0</v>
          </cell>
          <cell r="F148">
            <v>0</v>
          </cell>
        </row>
        <row r="149">
          <cell r="A149" t="str">
            <v>Cruising Total Inflows/Credits (anl avg)</v>
          </cell>
          <cell r="B149">
            <v>0</v>
          </cell>
          <cell r="D149">
            <v>0</v>
          </cell>
          <cell r="F149">
            <v>0</v>
          </cell>
        </row>
        <row r="151">
          <cell r="A151" t="str">
            <v>Total Inflows/Credits for Ownership Period</v>
          </cell>
          <cell r="B151">
            <v>0</v>
          </cell>
          <cell r="D151">
            <v>0</v>
          </cell>
          <cell r="F151">
            <v>0</v>
          </cell>
        </row>
        <row r="152">
          <cell r="A152" t="str">
            <v>(includes the effects of inflation)</v>
          </cell>
        </row>
        <row r="153">
          <cell r="A153" t="str">
            <v>Average Monthly Inflows/Credits for Period</v>
          </cell>
          <cell r="B153">
            <v>0</v>
          </cell>
          <cell r="D153">
            <v>0</v>
          </cell>
          <cell r="F153">
            <v>0</v>
          </cell>
        </row>
        <row r="154">
          <cell r="A154" t="str">
            <v>(includes the effects of inflation)</v>
          </cell>
        </row>
        <row r="156">
          <cell r="A156" t="str">
            <v>Total Inflows/Credits for Utilization Period</v>
          </cell>
          <cell r="B156">
            <v>0</v>
          </cell>
          <cell r="D156">
            <v>0</v>
          </cell>
          <cell r="F156">
            <v>0</v>
          </cell>
        </row>
        <row r="157">
          <cell r="A157" t="str">
            <v>Net Proceeds from Sale (price less commission)</v>
          </cell>
          <cell r="B157">
            <v>330868.8</v>
          </cell>
          <cell r="D157">
            <v>354240</v>
          </cell>
          <cell r="F157">
            <v>303750</v>
          </cell>
        </row>
        <row r="158">
          <cell r="A158" t="str">
            <v>Total Asset Utilization Period Inflows / Credits</v>
          </cell>
          <cell r="B158">
            <v>330868.8</v>
          </cell>
          <cell r="D158">
            <v>354240</v>
          </cell>
          <cell r="F158">
            <v>303750</v>
          </cell>
        </row>
        <row r="160">
          <cell r="A160" t="str">
            <v>Net Total Cost of Ownership</v>
          </cell>
        </row>
        <row r="161">
          <cell r="A161" t="str">
            <v>Total Asset Acquision Closing Costs</v>
          </cell>
          <cell r="B161">
            <v>-547111.25</v>
          </cell>
          <cell r="D161">
            <v>-527635.5</v>
          </cell>
          <cell r="F161">
            <v>-540655.5</v>
          </cell>
        </row>
        <row r="162">
          <cell r="A162" t="str">
            <v>Total Asset Financing Costs</v>
          </cell>
          <cell r="B162">
            <v>0</v>
          </cell>
          <cell r="D162">
            <v>0</v>
          </cell>
          <cell r="F162">
            <v>0</v>
          </cell>
        </row>
        <row r="163">
          <cell r="A163" t="str">
            <v>Total Asset Utilization Costs</v>
          </cell>
          <cell r="B163">
            <v>-229151.31839657162</v>
          </cell>
          <cell r="D163">
            <v>-231277.63273610803</v>
          </cell>
          <cell r="F163">
            <v>-237682.12911758202</v>
          </cell>
        </row>
        <row r="164">
          <cell r="A164" t="str">
            <v>Total Asset Disposal Costs</v>
          </cell>
          <cell r="B164">
            <v>-60303.43949949747</v>
          </cell>
          <cell r="D164">
            <v>-62900.23949949746</v>
          </cell>
          <cell r="F164">
            <v>-57290.23949949746</v>
          </cell>
        </row>
        <row r="165">
          <cell r="A165" t="str">
            <v>Total Asset Utilization Period Costs / Outflows</v>
          </cell>
          <cell r="B165">
            <v>-836566.007896069</v>
          </cell>
          <cell r="D165">
            <v>-821813.3722356055</v>
          </cell>
          <cell r="F165">
            <v>-835627.8686170795</v>
          </cell>
        </row>
        <row r="166">
          <cell r="A166" t="str">
            <v>Total Asset Utilization Period Inflows / Credits</v>
          </cell>
          <cell r="B166">
            <v>330868.8</v>
          </cell>
          <cell r="D166">
            <v>354240</v>
          </cell>
          <cell r="F166">
            <v>303750</v>
          </cell>
        </row>
        <row r="167">
          <cell r="A167" t="str">
            <v>Net Total Cost of Ownership</v>
          </cell>
          <cell r="B167">
            <v>-505697.207896069</v>
          </cell>
          <cell r="D167">
            <v>-467573.3722356055</v>
          </cell>
          <cell r="F167">
            <v>-531877.8686170795</v>
          </cell>
        </row>
        <row r="170">
          <cell r="A170" t="str">
            <v>Net Annual Total Cost of Ownership</v>
          </cell>
          <cell r="B170">
            <v>-72242.45827086699</v>
          </cell>
          <cell r="D170">
            <v>-66796.19603365792</v>
          </cell>
          <cell r="F170">
            <v>-75982.55265958278</v>
          </cell>
        </row>
        <row r="171">
          <cell r="A171" t="str">
            <v>Net Monthly Total Cost of Ownership</v>
          </cell>
          <cell r="B171">
            <v>-6020.204855905583</v>
          </cell>
          <cell r="D171">
            <v>-5566.349669471493</v>
          </cell>
          <cell r="F171">
            <v>-6331.879388298566</v>
          </cell>
        </row>
        <row r="176">
          <cell r="A176" t="str">
            <v>Opportunity Cost</v>
          </cell>
        </row>
        <row r="177">
          <cell r="A177" t="str">
            <v>Investment Mix Average Annual Return Rate %</v>
          </cell>
          <cell r="B177">
            <v>0.06</v>
          </cell>
          <cell r="D177">
            <v>0.06</v>
          </cell>
          <cell r="F177">
            <v>0.06</v>
          </cell>
        </row>
        <row r="179">
          <cell r="A179" t="str">
            <v>Year One Costs</v>
          </cell>
          <cell r="B179">
            <v>579847.1526280816</v>
          </cell>
          <cell r="D179">
            <v>560675.161819444</v>
          </cell>
          <cell r="F179">
            <v>574610.0898739403</v>
          </cell>
        </row>
        <row r="180">
          <cell r="A180" t="str">
            <v>Utilization Year Costs</v>
          </cell>
          <cell r="B180">
            <v>32735.902628081658</v>
          </cell>
          <cell r="D180">
            <v>33039.661819444</v>
          </cell>
          <cell r="F180">
            <v>33954.58987394029</v>
          </cell>
        </row>
        <row r="181">
          <cell r="A181" t="str">
            <v>Final Year Costs</v>
          </cell>
          <cell r="B181">
            <v>93039.34212757913</v>
          </cell>
          <cell r="D181">
            <v>95939.90131894147</v>
          </cell>
          <cell r="F181">
            <v>91244.82937343775</v>
          </cell>
        </row>
        <row r="183">
          <cell r="A183" t="str">
            <v>Total Potential Return from Invested Capital</v>
          </cell>
          <cell r="B183">
            <v>1160522.5122277893</v>
          </cell>
          <cell r="D183">
            <v>1136410.543841294</v>
          </cell>
          <cell r="F183">
            <v>1158135.4379400006</v>
          </cell>
        </row>
        <row r="184">
          <cell r="A184" t="str">
            <v>Net Total Cost of Ownership</v>
          </cell>
          <cell r="B184">
            <v>505697.207896069</v>
          </cell>
          <cell r="D184">
            <v>467573.3722356055</v>
          </cell>
          <cell r="F184">
            <v>531877.8686170795</v>
          </cell>
        </row>
        <row r="185">
          <cell r="A185" t="str">
            <v>Total Opportunity Cost for Utilization Period</v>
          </cell>
          <cell r="B185">
            <v>1666219.7201238582</v>
          </cell>
          <cell r="D185">
            <v>1603983.9160768995</v>
          </cell>
          <cell r="F185">
            <v>1690013.30655708</v>
          </cell>
        </row>
        <row r="192">
          <cell r="A192" t="str">
            <v>Year One Costs</v>
          </cell>
        </row>
        <row r="193">
          <cell r="A193" t="str">
            <v>Total Asset Acquision Closing Costs</v>
          </cell>
          <cell r="B193">
            <v>-547111.25</v>
          </cell>
          <cell r="D193">
            <v>-527635.5</v>
          </cell>
          <cell r="F193">
            <v>-540655.5</v>
          </cell>
        </row>
        <row r="194">
          <cell r="A194" t="str">
            <v>Annual Financing Costs</v>
          </cell>
          <cell r="B194">
            <v>0</v>
          </cell>
          <cell r="D194">
            <v>0</v>
          </cell>
          <cell r="F194">
            <v>0</v>
          </cell>
        </row>
        <row r="195">
          <cell r="A195" t="str">
            <v>Annual Utilization Costs (including inflation)</v>
          </cell>
          <cell r="B195">
            <v>-32735.902628081658</v>
          </cell>
          <cell r="D195">
            <v>-33039.661819444</v>
          </cell>
          <cell r="F195">
            <v>-33954.58987394029</v>
          </cell>
        </row>
        <row r="196">
          <cell r="A196" t="str">
            <v>Total Year One Costs</v>
          </cell>
          <cell r="B196">
            <v>-579847.1526280816</v>
          </cell>
          <cell r="D196">
            <v>-560675.161819444</v>
          </cell>
          <cell r="F196">
            <v>-574610.0898739403</v>
          </cell>
        </row>
        <row r="198">
          <cell r="A198" t="str">
            <v>Utilization Year Costs</v>
          </cell>
        </row>
        <row r="199">
          <cell r="A199" t="str">
            <v>Annual Financing Costs</v>
          </cell>
          <cell r="B199">
            <v>0</v>
          </cell>
          <cell r="D199">
            <v>0</v>
          </cell>
          <cell r="F199">
            <v>0</v>
          </cell>
        </row>
        <row r="200">
          <cell r="A200" t="str">
            <v>Annual Utilization Costs (including inflation)</v>
          </cell>
          <cell r="B200">
            <v>-32735.902628081658</v>
          </cell>
          <cell r="D200">
            <v>-33039.661819444</v>
          </cell>
          <cell r="F200">
            <v>-33954.58987394029</v>
          </cell>
        </row>
        <row r="201">
          <cell r="A201" t="str">
            <v>Total Utilization Year Costs</v>
          </cell>
          <cell r="B201">
            <v>-32735.902628081658</v>
          </cell>
          <cell r="D201">
            <v>-33039.661819444</v>
          </cell>
          <cell r="F201">
            <v>-33954.58987394029</v>
          </cell>
        </row>
        <row r="203">
          <cell r="A203" t="str">
            <v>Final Year Costs</v>
          </cell>
        </row>
        <row r="204">
          <cell r="A204" t="str">
            <v>Annual Financing Costs</v>
          </cell>
          <cell r="B204">
            <v>0</v>
          </cell>
          <cell r="D204">
            <v>0</v>
          </cell>
          <cell r="F204">
            <v>0</v>
          </cell>
        </row>
        <row r="205">
          <cell r="A205" t="str">
            <v>Annual Utilization Costs (including inflation)</v>
          </cell>
          <cell r="B205">
            <v>-32735.902628081658</v>
          </cell>
          <cell r="D205">
            <v>-33039.661819444</v>
          </cell>
          <cell r="F205">
            <v>-33954.58987394029</v>
          </cell>
        </row>
        <row r="206">
          <cell r="A206" t="str">
            <v>Total Non-Financing Asset Disposal Costs</v>
          </cell>
          <cell r="B206">
            <v>-60303.43949949747</v>
          </cell>
          <cell r="D206">
            <v>-62900.23949949746</v>
          </cell>
          <cell r="F206">
            <v>-57290.23949949746</v>
          </cell>
        </row>
        <row r="207">
          <cell r="A207" t="str">
            <v>Loan Balance Payoff</v>
          </cell>
          <cell r="B207">
            <v>0</v>
          </cell>
          <cell r="D207">
            <v>0</v>
          </cell>
          <cell r="F207">
            <v>0</v>
          </cell>
        </row>
        <row r="208">
          <cell r="A208" t="str">
            <v>Total Final Year Costs</v>
          </cell>
          <cell r="B208">
            <v>-93039.34212757913</v>
          </cell>
          <cell r="D208">
            <v>-95939.90131894147</v>
          </cell>
          <cell r="F208">
            <v>-91244.82937343775</v>
          </cell>
        </row>
        <row r="227">
          <cell r="B227">
            <v>2.7</v>
          </cell>
        </row>
      </sheetData>
      <sheetData sheetId="1">
        <row r="6">
          <cell r="B6">
            <v>7</v>
          </cell>
          <cell r="D6">
            <v>7</v>
          </cell>
          <cell r="F6">
            <v>7</v>
          </cell>
        </row>
        <row r="9">
          <cell r="B9">
            <v>382950</v>
          </cell>
          <cell r="D9">
            <v>410000</v>
          </cell>
          <cell r="F9">
            <v>450000</v>
          </cell>
        </row>
        <row r="11">
          <cell r="B11">
            <v>108000</v>
          </cell>
          <cell r="D11">
            <v>70000</v>
          </cell>
          <cell r="F11">
            <v>35000</v>
          </cell>
        </row>
        <row r="13">
          <cell r="B13">
            <v>13300</v>
          </cell>
          <cell r="D13">
            <v>6300</v>
          </cell>
          <cell r="F13">
            <v>13300</v>
          </cell>
        </row>
        <row r="15">
          <cell r="B15">
            <v>547111.25</v>
          </cell>
          <cell r="D15">
            <v>527635.5</v>
          </cell>
          <cell r="F15">
            <v>540655.5</v>
          </cell>
        </row>
        <row r="18">
          <cell r="B18">
            <v>0</v>
          </cell>
          <cell r="D18">
            <v>0</v>
          </cell>
          <cell r="F18">
            <v>0</v>
          </cell>
        </row>
        <row r="20">
          <cell r="B20">
            <v>0</v>
          </cell>
          <cell r="D20">
            <v>0</v>
          </cell>
          <cell r="F20">
            <v>0</v>
          </cell>
        </row>
        <row r="22">
          <cell r="B22">
            <v>0</v>
          </cell>
          <cell r="D22">
            <v>0</v>
          </cell>
          <cell r="F22">
            <v>0</v>
          </cell>
        </row>
        <row r="24">
          <cell r="B24">
            <v>547111.25</v>
          </cell>
          <cell r="D24">
            <v>527635.5</v>
          </cell>
          <cell r="F24">
            <v>540655.5</v>
          </cell>
        </row>
        <row r="27">
          <cell r="B27">
            <v>229151.31839657162</v>
          </cell>
          <cell r="D27">
            <v>231277.63273610803</v>
          </cell>
          <cell r="F27">
            <v>237682.12911758202</v>
          </cell>
        </row>
        <row r="29">
          <cell r="B29">
            <v>2727.9918856734716</v>
          </cell>
          <cell r="D29">
            <v>2753.3051516203336</v>
          </cell>
          <cell r="F29">
            <v>2829.549156161691</v>
          </cell>
        </row>
        <row r="33">
          <cell r="B33">
            <v>32735.902628081658</v>
          </cell>
          <cell r="D33">
            <v>33039.661819444</v>
          </cell>
          <cell r="F33">
            <v>33954.58987394029</v>
          </cell>
        </row>
        <row r="34">
          <cell r="B34">
            <v>0</v>
          </cell>
          <cell r="D34">
            <v>0</v>
          </cell>
          <cell r="F34">
            <v>0</v>
          </cell>
        </row>
        <row r="35">
          <cell r="B35">
            <v>32735.902628081658</v>
          </cell>
          <cell r="D35">
            <v>33039.661819444</v>
          </cell>
          <cell r="F35">
            <v>33954.58987394029</v>
          </cell>
        </row>
        <row r="38">
          <cell r="B38">
            <v>2727.9918856734716</v>
          </cell>
          <cell r="D38">
            <v>2753.3051516203336</v>
          </cell>
          <cell r="F38">
            <v>2829.549156161691</v>
          </cell>
        </row>
        <row r="39">
          <cell r="B39">
            <v>0</v>
          </cell>
          <cell r="D39">
            <v>0</v>
          </cell>
          <cell r="F39">
            <v>0</v>
          </cell>
        </row>
        <row r="40">
          <cell r="B40">
            <v>2727.9918856734716</v>
          </cell>
          <cell r="D40">
            <v>2753.3051516203336</v>
          </cell>
          <cell r="F40">
            <v>2829.549156161691</v>
          </cell>
        </row>
        <row r="43">
          <cell r="B43">
            <v>367632</v>
          </cell>
          <cell r="D43">
            <v>393600</v>
          </cell>
          <cell r="F43">
            <v>337500</v>
          </cell>
        </row>
        <row r="45">
          <cell r="B45">
            <v>60303.43949949747</v>
          </cell>
          <cell r="D45">
            <v>62900.23949949746</v>
          </cell>
          <cell r="F45">
            <v>57290.23949949746</v>
          </cell>
        </row>
        <row r="47">
          <cell r="B47">
            <v>307328.5605005025</v>
          </cell>
          <cell r="D47">
            <v>330699.76050050254</v>
          </cell>
          <cell r="F47">
            <v>280209.76050050254</v>
          </cell>
        </row>
        <row r="50">
          <cell r="B50">
            <v>505697.207896069</v>
          </cell>
          <cell r="D50">
            <v>467573.3722356055</v>
          </cell>
          <cell r="F50">
            <v>531877.8686170795</v>
          </cell>
        </row>
        <row r="52">
          <cell r="B52">
            <v>6020.204855905583</v>
          </cell>
          <cell r="D52">
            <v>5566.349669471493</v>
          </cell>
          <cell r="F52">
            <v>6331.879388298566</v>
          </cell>
        </row>
        <row r="55">
          <cell r="B55">
            <v>1160522.5122277893</v>
          </cell>
          <cell r="D55">
            <v>1136410.543841294</v>
          </cell>
          <cell r="F55">
            <v>1158135.4379400006</v>
          </cell>
        </row>
        <row r="57">
          <cell r="B57">
            <v>1666219.7201238582</v>
          </cell>
          <cell r="D57">
            <v>1603983.9160768995</v>
          </cell>
          <cell r="F57">
            <v>1690013.30655708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puts"/>
      <sheetName val="Quick Answers"/>
      <sheetName val="Charts"/>
      <sheetName val="Asset One Amortization"/>
      <sheetName val="Asset Two Amortization"/>
      <sheetName val="Asset Three Amortization"/>
    </sheetNames>
    <sheetDataSet>
      <sheetData sheetId="0">
        <row r="7">
          <cell r="B7" t="str">
            <v>Used 2000 Amel 53</v>
          </cell>
          <cell r="D7" t="str">
            <v>Used 1997 HR 53</v>
          </cell>
          <cell r="F7" t="str">
            <v>Used 2003 IP 485</v>
          </cell>
        </row>
        <row r="9">
          <cell r="B9">
            <v>485000</v>
          </cell>
          <cell r="D9">
            <v>655000</v>
          </cell>
          <cell r="F9">
            <v>590000</v>
          </cell>
        </row>
        <row r="10">
          <cell r="B10">
            <v>0</v>
          </cell>
          <cell r="D10">
            <v>0</v>
          </cell>
          <cell r="F10">
            <v>0</v>
          </cell>
        </row>
        <row r="11">
          <cell r="B11">
            <v>48500</v>
          </cell>
          <cell r="D11">
            <v>65500</v>
          </cell>
          <cell r="F11">
            <v>59000</v>
          </cell>
        </row>
        <row r="12">
          <cell r="B12">
            <v>0</v>
          </cell>
          <cell r="D12">
            <v>15000</v>
          </cell>
          <cell r="F12">
            <v>0</v>
          </cell>
        </row>
        <row r="13">
          <cell r="B13">
            <v>533500</v>
          </cell>
          <cell r="D13">
            <v>735500</v>
          </cell>
          <cell r="F13">
            <v>649000</v>
          </cell>
        </row>
        <row r="14">
          <cell r="B14">
            <v>5000</v>
          </cell>
          <cell r="D14">
            <v>5000</v>
          </cell>
          <cell r="F14">
            <v>5000</v>
          </cell>
        </row>
        <row r="16">
          <cell r="B16">
            <v>500</v>
          </cell>
          <cell r="D16">
            <v>500</v>
          </cell>
          <cell r="F16">
            <v>500</v>
          </cell>
        </row>
        <row r="18">
          <cell r="B18">
            <v>0</v>
          </cell>
          <cell r="D18">
            <v>0</v>
          </cell>
          <cell r="F18">
            <v>1000</v>
          </cell>
        </row>
        <row r="19">
          <cell r="B19">
            <v>1000</v>
          </cell>
          <cell r="D19">
            <v>1000</v>
          </cell>
          <cell r="F19">
            <v>1000</v>
          </cell>
        </row>
        <row r="20">
          <cell r="B20">
            <v>300</v>
          </cell>
          <cell r="D20">
            <v>300</v>
          </cell>
          <cell r="F20">
            <v>300</v>
          </cell>
        </row>
        <row r="21">
          <cell r="B21">
            <v>0</v>
          </cell>
          <cell r="D21">
            <v>0</v>
          </cell>
          <cell r="F21">
            <v>0</v>
          </cell>
        </row>
        <row r="22">
          <cell r="B22">
            <v>2500</v>
          </cell>
          <cell r="D22">
            <v>2500</v>
          </cell>
          <cell r="F22">
            <v>2500</v>
          </cell>
        </row>
        <row r="23">
          <cell r="B23">
            <v>0</v>
          </cell>
          <cell r="D23">
            <v>0</v>
          </cell>
          <cell r="F23">
            <v>0</v>
          </cell>
        </row>
        <row r="24">
          <cell r="B24">
            <v>0</v>
          </cell>
          <cell r="D24">
            <v>0</v>
          </cell>
          <cell r="F24">
            <v>0</v>
          </cell>
        </row>
        <row r="25">
          <cell r="B25">
            <v>0</v>
          </cell>
          <cell r="D25">
            <v>0</v>
          </cell>
          <cell r="F25">
            <v>0</v>
          </cell>
        </row>
        <row r="26">
          <cell r="B26">
            <v>500</v>
          </cell>
          <cell r="D26">
            <v>500</v>
          </cell>
          <cell r="F26">
            <v>500</v>
          </cell>
        </row>
        <row r="27">
          <cell r="B27">
            <v>2500</v>
          </cell>
          <cell r="D27">
            <v>2500</v>
          </cell>
          <cell r="F27">
            <v>2500</v>
          </cell>
        </row>
        <row r="28">
          <cell r="B28">
            <v>0</v>
          </cell>
          <cell r="D28">
            <v>0</v>
          </cell>
          <cell r="F28">
            <v>0</v>
          </cell>
        </row>
        <row r="29">
          <cell r="B29">
            <v>0</v>
          </cell>
          <cell r="D29">
            <v>0</v>
          </cell>
          <cell r="F29">
            <v>0</v>
          </cell>
        </row>
        <row r="30">
          <cell r="B30">
            <v>12300</v>
          </cell>
          <cell r="D30">
            <v>12300</v>
          </cell>
          <cell r="F30">
            <v>13300</v>
          </cell>
        </row>
        <row r="31">
          <cell r="B31">
            <v>545800</v>
          </cell>
          <cell r="D31">
            <v>747800</v>
          </cell>
          <cell r="F31">
            <v>662300</v>
          </cell>
        </row>
        <row r="32">
          <cell r="B32">
            <v>0.085</v>
          </cell>
          <cell r="D32">
            <v>0.085</v>
          </cell>
          <cell r="F32">
            <v>0.085</v>
          </cell>
        </row>
        <row r="33">
          <cell r="B33">
            <v>46393</v>
          </cell>
          <cell r="D33">
            <v>63563.00000000001</v>
          </cell>
          <cell r="F33">
            <v>56295.50000000001</v>
          </cell>
        </row>
        <row r="34">
          <cell r="B34">
            <v>592193</v>
          </cell>
          <cell r="D34">
            <v>811363</v>
          </cell>
          <cell r="F34">
            <v>718595.5</v>
          </cell>
        </row>
        <row r="38">
          <cell r="B38">
            <v>0</v>
          </cell>
          <cell r="D38">
            <v>0</v>
          </cell>
          <cell r="F38">
            <v>0</v>
          </cell>
        </row>
        <row r="39">
          <cell r="B39">
            <v>1</v>
          </cell>
          <cell r="D39">
            <v>1</v>
          </cell>
          <cell r="F39">
            <v>1</v>
          </cell>
        </row>
        <row r="40">
          <cell r="B40">
            <v>0</v>
          </cell>
          <cell r="D40">
            <v>0</v>
          </cell>
          <cell r="F40">
            <v>0</v>
          </cell>
        </row>
        <row r="41">
          <cell r="B41">
            <v>0</v>
          </cell>
          <cell r="D41">
            <v>0</v>
          </cell>
          <cell r="F41">
            <v>0</v>
          </cell>
        </row>
        <row r="42">
          <cell r="B42">
            <v>0</v>
          </cell>
          <cell r="D42">
            <v>0</v>
          </cell>
          <cell r="F42">
            <v>0</v>
          </cell>
        </row>
        <row r="44">
          <cell r="B44">
            <v>592193</v>
          </cell>
          <cell r="D44">
            <v>811363</v>
          </cell>
          <cell r="F44">
            <v>718595.5</v>
          </cell>
        </row>
        <row r="45">
          <cell r="B45">
            <v>0</v>
          </cell>
          <cell r="D45">
            <v>0</v>
          </cell>
          <cell r="F45">
            <v>0</v>
          </cell>
        </row>
        <row r="46">
          <cell r="B46">
            <v>0</v>
          </cell>
          <cell r="D46">
            <v>0</v>
          </cell>
          <cell r="F46">
            <v>0</v>
          </cell>
        </row>
        <row r="47">
          <cell r="B47">
            <v>0</v>
          </cell>
          <cell r="D47">
            <v>0</v>
          </cell>
          <cell r="F47">
            <v>0</v>
          </cell>
        </row>
        <row r="48">
          <cell r="B48">
            <v>592193</v>
          </cell>
          <cell r="D48">
            <v>811363</v>
          </cell>
          <cell r="F48">
            <v>718595.5</v>
          </cell>
        </row>
        <row r="49">
          <cell r="B49">
            <v>-592193</v>
          </cell>
          <cell r="D49">
            <v>-811363</v>
          </cell>
          <cell r="F49">
            <v>-718595.5</v>
          </cell>
        </row>
        <row r="50">
          <cell r="B50">
            <v>0</v>
          </cell>
          <cell r="D50">
            <v>0</v>
          </cell>
          <cell r="F50">
            <v>0</v>
          </cell>
        </row>
        <row r="53">
          <cell r="B53">
            <v>0</v>
          </cell>
          <cell r="D53">
            <v>0</v>
          </cell>
          <cell r="F53">
            <v>0</v>
          </cell>
        </row>
        <row r="54">
          <cell r="B54">
            <v>0</v>
          </cell>
          <cell r="D54">
            <v>0</v>
          </cell>
          <cell r="F54">
            <v>0</v>
          </cell>
        </row>
        <row r="55">
          <cell r="B55">
            <v>0</v>
          </cell>
          <cell r="D55">
            <v>0</v>
          </cell>
          <cell r="F55">
            <v>0</v>
          </cell>
        </row>
        <row r="56">
          <cell r="B56">
            <v>592193</v>
          </cell>
          <cell r="D56">
            <v>811363</v>
          </cell>
          <cell r="F56">
            <v>718595.5</v>
          </cell>
        </row>
        <row r="57">
          <cell r="B57">
            <v>592193</v>
          </cell>
          <cell r="D57">
            <v>811363</v>
          </cell>
          <cell r="F57">
            <v>718595.5</v>
          </cell>
        </row>
        <row r="60">
          <cell r="B60">
            <v>0</v>
          </cell>
          <cell r="D60">
            <v>0</v>
          </cell>
          <cell r="F60">
            <v>0</v>
          </cell>
        </row>
        <row r="61">
          <cell r="B61">
            <v>0</v>
          </cell>
          <cell r="D61">
            <v>0</v>
          </cell>
          <cell r="F61">
            <v>0</v>
          </cell>
        </row>
        <row r="62">
          <cell r="B62">
            <v>0</v>
          </cell>
          <cell r="D62">
            <v>0</v>
          </cell>
          <cell r="F62">
            <v>0</v>
          </cell>
        </row>
        <row r="63">
          <cell r="B63">
            <v>0</v>
          </cell>
          <cell r="D63">
            <v>0</v>
          </cell>
          <cell r="F63">
            <v>0</v>
          </cell>
        </row>
        <row r="64">
          <cell r="B64">
            <v>0</v>
          </cell>
          <cell r="D64">
            <v>0</v>
          </cell>
          <cell r="F64">
            <v>0</v>
          </cell>
        </row>
        <row r="66">
          <cell r="B66">
            <v>0</v>
          </cell>
          <cell r="D66">
            <v>0</v>
          </cell>
          <cell r="F66">
            <v>0</v>
          </cell>
        </row>
        <row r="67">
          <cell r="B67">
            <v>0</v>
          </cell>
          <cell r="D67">
            <v>0</v>
          </cell>
          <cell r="F67">
            <v>0</v>
          </cell>
        </row>
        <row r="71">
          <cell r="B71">
            <v>7</v>
          </cell>
          <cell r="D71">
            <v>7</v>
          </cell>
          <cell r="F71">
            <v>7</v>
          </cell>
        </row>
        <row r="72">
          <cell r="B72">
            <v>0.035</v>
          </cell>
          <cell r="D72">
            <v>0.035</v>
          </cell>
          <cell r="F72">
            <v>0.035</v>
          </cell>
        </row>
        <row r="73">
          <cell r="B73">
            <v>2</v>
          </cell>
          <cell r="D73">
            <v>2</v>
          </cell>
          <cell r="F73">
            <v>2</v>
          </cell>
        </row>
        <row r="74">
          <cell r="B74">
            <v>5</v>
          </cell>
          <cell r="D74">
            <v>5</v>
          </cell>
          <cell r="F74">
            <v>5</v>
          </cell>
        </row>
        <row r="75">
          <cell r="B75">
            <v>53</v>
          </cell>
          <cell r="D75">
            <v>53</v>
          </cell>
          <cell r="F75">
            <v>51</v>
          </cell>
        </row>
        <row r="78">
          <cell r="B78">
            <v>4850</v>
          </cell>
          <cell r="D78">
            <v>6550</v>
          </cell>
          <cell r="F78">
            <v>5900</v>
          </cell>
        </row>
        <row r="79">
          <cell r="B79">
            <v>5335</v>
          </cell>
          <cell r="D79">
            <v>7355</v>
          </cell>
          <cell r="F79">
            <v>6490</v>
          </cell>
        </row>
        <row r="80">
          <cell r="B80">
            <v>500</v>
          </cell>
          <cell r="D80">
            <v>500</v>
          </cell>
          <cell r="F80">
            <v>500</v>
          </cell>
        </row>
        <row r="81">
          <cell r="B81">
            <v>2000</v>
          </cell>
          <cell r="D81">
            <v>2000</v>
          </cell>
          <cell r="F81">
            <v>2000</v>
          </cell>
        </row>
        <row r="82">
          <cell r="B82">
            <v>10176</v>
          </cell>
          <cell r="D82">
            <v>10176</v>
          </cell>
          <cell r="F82">
            <v>9792</v>
          </cell>
        </row>
        <row r="83">
          <cell r="B83">
            <v>0</v>
          </cell>
          <cell r="D83">
            <v>0</v>
          </cell>
          <cell r="F83">
            <v>0</v>
          </cell>
        </row>
        <row r="84">
          <cell r="B84">
            <v>0</v>
          </cell>
          <cell r="D84">
            <v>0</v>
          </cell>
          <cell r="F84">
            <v>0</v>
          </cell>
        </row>
        <row r="85">
          <cell r="B85">
            <v>500</v>
          </cell>
          <cell r="D85">
            <v>500</v>
          </cell>
          <cell r="F85">
            <v>500</v>
          </cell>
        </row>
        <row r="86">
          <cell r="B86">
            <v>23361</v>
          </cell>
          <cell r="D86">
            <v>27081</v>
          </cell>
          <cell r="F86">
            <v>25182</v>
          </cell>
        </row>
        <row r="89">
          <cell r="B89">
            <v>9700</v>
          </cell>
          <cell r="D89">
            <v>13100</v>
          </cell>
          <cell r="F89">
            <v>11800</v>
          </cell>
        </row>
        <row r="90">
          <cell r="B90">
            <v>5335</v>
          </cell>
          <cell r="D90">
            <v>7355</v>
          </cell>
          <cell r="F90">
            <v>6490</v>
          </cell>
        </row>
        <row r="91">
          <cell r="B91">
            <v>1500</v>
          </cell>
          <cell r="D91">
            <v>1500</v>
          </cell>
          <cell r="F91">
            <v>1500</v>
          </cell>
        </row>
        <row r="92">
          <cell r="B92">
            <v>2000</v>
          </cell>
          <cell r="D92">
            <v>2000</v>
          </cell>
          <cell r="F92">
            <v>2000</v>
          </cell>
        </row>
        <row r="93">
          <cell r="B93">
            <v>1000</v>
          </cell>
          <cell r="D93">
            <v>1000</v>
          </cell>
          <cell r="F93">
            <v>1000</v>
          </cell>
        </row>
        <row r="94">
          <cell r="B94">
            <v>8000</v>
          </cell>
          <cell r="D94">
            <v>8000</v>
          </cell>
          <cell r="F94">
            <v>8000</v>
          </cell>
        </row>
        <row r="95">
          <cell r="B95">
            <v>5000</v>
          </cell>
          <cell r="D95">
            <v>5000</v>
          </cell>
          <cell r="F95">
            <v>5000</v>
          </cell>
        </row>
        <row r="96">
          <cell r="B96">
            <v>0</v>
          </cell>
          <cell r="D96">
            <v>0</v>
          </cell>
          <cell r="F96">
            <v>0</v>
          </cell>
        </row>
        <row r="97">
          <cell r="B97">
            <v>0</v>
          </cell>
          <cell r="D97">
            <v>0</v>
          </cell>
          <cell r="F97">
            <v>0</v>
          </cell>
        </row>
        <row r="98">
          <cell r="B98">
            <v>500</v>
          </cell>
          <cell r="D98">
            <v>500</v>
          </cell>
          <cell r="F98">
            <v>500</v>
          </cell>
        </row>
        <row r="99">
          <cell r="B99">
            <v>33035</v>
          </cell>
          <cell r="D99">
            <v>38455</v>
          </cell>
          <cell r="F99">
            <v>36290</v>
          </cell>
        </row>
        <row r="101">
          <cell r="B101">
            <v>247318.7270141074</v>
          </cell>
          <cell r="D101">
            <v>287783.1157053882</v>
          </cell>
          <cell r="F101">
            <v>271206.6984513987</v>
          </cell>
        </row>
        <row r="103">
          <cell r="B103">
            <v>2944.270559691755</v>
          </cell>
          <cell r="D103">
            <v>3425.989472683193</v>
          </cell>
          <cell r="F103">
            <v>3228.651172040461</v>
          </cell>
        </row>
        <row r="107">
          <cell r="B107">
            <v>0.1</v>
          </cell>
          <cell r="D107">
            <v>0.1</v>
          </cell>
          <cell r="F107">
            <v>0.1</v>
          </cell>
        </row>
        <row r="108">
          <cell r="B108">
            <v>363750</v>
          </cell>
          <cell r="D108">
            <v>556750</v>
          </cell>
          <cell r="F108">
            <v>501500</v>
          </cell>
        </row>
        <row r="110">
          <cell r="B110">
            <v>36375</v>
          </cell>
          <cell r="D110">
            <v>55675</v>
          </cell>
          <cell r="F110">
            <v>50150</v>
          </cell>
        </row>
        <row r="111">
          <cell r="B111">
            <v>1500</v>
          </cell>
          <cell r="D111">
            <v>1500</v>
          </cell>
          <cell r="F111">
            <v>1500</v>
          </cell>
        </row>
        <row r="112">
          <cell r="B112">
            <v>10000</v>
          </cell>
          <cell r="D112">
            <v>10000</v>
          </cell>
          <cell r="F112">
            <v>10000</v>
          </cell>
        </row>
        <row r="113">
          <cell r="B113">
            <v>3500</v>
          </cell>
          <cell r="D113">
            <v>3500</v>
          </cell>
          <cell r="F113">
            <v>3500</v>
          </cell>
        </row>
        <row r="114">
          <cell r="B114">
            <v>500</v>
          </cell>
          <cell r="D114">
            <v>500</v>
          </cell>
          <cell r="F114">
            <v>500</v>
          </cell>
        </row>
        <row r="115">
          <cell r="B115">
            <v>2000</v>
          </cell>
          <cell r="D115">
            <v>2000</v>
          </cell>
          <cell r="F115">
            <v>2000</v>
          </cell>
        </row>
        <row r="116">
          <cell r="B116">
            <v>500</v>
          </cell>
          <cell r="D116">
            <v>500</v>
          </cell>
          <cell r="F116">
            <v>500</v>
          </cell>
        </row>
        <row r="117">
          <cell r="B117">
            <v>150</v>
          </cell>
          <cell r="D117">
            <v>150</v>
          </cell>
          <cell r="F117">
            <v>150</v>
          </cell>
        </row>
        <row r="118">
          <cell r="B118">
            <v>500</v>
          </cell>
          <cell r="D118">
            <v>500</v>
          </cell>
          <cell r="F118">
            <v>500</v>
          </cell>
        </row>
        <row r="119">
          <cell r="B119">
            <v>0</v>
          </cell>
          <cell r="D119">
            <v>0</v>
          </cell>
          <cell r="F119">
            <v>0</v>
          </cell>
        </row>
        <row r="120">
          <cell r="B120">
            <v>0</v>
          </cell>
          <cell r="D120">
            <v>0</v>
          </cell>
          <cell r="F120">
            <v>0</v>
          </cell>
        </row>
        <row r="121">
          <cell r="B121">
            <v>500</v>
          </cell>
          <cell r="D121">
            <v>500</v>
          </cell>
          <cell r="F121">
            <v>500</v>
          </cell>
        </row>
        <row r="122">
          <cell r="B122">
            <v>55525</v>
          </cell>
          <cell r="D122">
            <v>74825</v>
          </cell>
          <cell r="F122">
            <v>69300</v>
          </cell>
        </row>
        <row r="124">
          <cell r="B124">
            <v>59915.23949949746</v>
          </cell>
          <cell r="D124">
            <v>79215.23949949746</v>
          </cell>
          <cell r="F124">
            <v>73690.23949949746</v>
          </cell>
        </row>
        <row r="125">
          <cell r="B125">
            <v>0</v>
          </cell>
          <cell r="D125">
            <v>0</v>
          </cell>
          <cell r="F125">
            <v>0</v>
          </cell>
        </row>
        <row r="126">
          <cell r="B126">
            <v>59915.23949949746</v>
          </cell>
          <cell r="D126">
            <v>79215.23949949746</v>
          </cell>
          <cell r="F126">
            <v>73690.23949949746</v>
          </cell>
        </row>
        <row r="128">
          <cell r="B128">
            <v>363750</v>
          </cell>
          <cell r="D128">
            <v>556750</v>
          </cell>
          <cell r="F128">
            <v>501500</v>
          </cell>
        </row>
        <row r="129">
          <cell r="B129">
            <v>-36375</v>
          </cell>
          <cell r="D129">
            <v>-55675</v>
          </cell>
          <cell r="F129">
            <v>-50150</v>
          </cell>
        </row>
        <row r="130">
          <cell r="B130">
            <v>-23540.239499497464</v>
          </cell>
          <cell r="D130">
            <v>-23540.239499497464</v>
          </cell>
          <cell r="F130">
            <v>-23540.239499497464</v>
          </cell>
        </row>
        <row r="131">
          <cell r="B131">
            <v>303834.76050050254</v>
          </cell>
          <cell r="D131">
            <v>477534.76050050254</v>
          </cell>
          <cell r="F131">
            <v>427809.76050050254</v>
          </cell>
        </row>
        <row r="132">
          <cell r="B132">
            <v>0</v>
          </cell>
          <cell r="D132">
            <v>0</v>
          </cell>
          <cell r="F132">
            <v>0</v>
          </cell>
        </row>
        <row r="133">
          <cell r="B133">
            <v>303834.76050050254</v>
          </cell>
          <cell r="D133">
            <v>477534.76050050254</v>
          </cell>
          <cell r="F133">
            <v>427809.76050050254</v>
          </cell>
        </row>
        <row r="137">
          <cell r="B137">
            <v>0</v>
          </cell>
          <cell r="D137">
            <v>0</v>
          </cell>
          <cell r="F137">
            <v>0</v>
          </cell>
        </row>
        <row r="138">
          <cell r="B138">
            <v>0</v>
          </cell>
          <cell r="D138">
            <v>0</v>
          </cell>
          <cell r="F138">
            <v>0</v>
          </cell>
        </row>
        <row r="139">
          <cell r="B139">
            <v>0</v>
          </cell>
          <cell r="D139">
            <v>0</v>
          </cell>
          <cell r="F139">
            <v>0</v>
          </cell>
        </row>
        <row r="141">
          <cell r="B141">
            <v>0</v>
          </cell>
          <cell r="D141">
            <v>0</v>
          </cell>
          <cell r="F141">
            <v>0</v>
          </cell>
        </row>
        <row r="144">
          <cell r="B144">
            <v>0</v>
          </cell>
          <cell r="D144">
            <v>0</v>
          </cell>
          <cell r="F144">
            <v>0</v>
          </cell>
        </row>
        <row r="145">
          <cell r="B145">
            <v>0</v>
          </cell>
          <cell r="D145">
            <v>0</v>
          </cell>
          <cell r="F145">
            <v>0</v>
          </cell>
        </row>
        <row r="146">
          <cell r="B146">
            <v>0</v>
          </cell>
          <cell r="D146">
            <v>0</v>
          </cell>
          <cell r="F146">
            <v>0</v>
          </cell>
        </row>
        <row r="147">
          <cell r="B147">
            <v>0</v>
          </cell>
          <cell r="D147">
            <v>0</v>
          </cell>
          <cell r="F147">
            <v>0</v>
          </cell>
        </row>
        <row r="148">
          <cell r="B148">
            <v>0</v>
          </cell>
          <cell r="D148">
            <v>0</v>
          </cell>
          <cell r="F148">
            <v>0</v>
          </cell>
        </row>
        <row r="149">
          <cell r="B149">
            <v>0</v>
          </cell>
          <cell r="D149">
            <v>0</v>
          </cell>
          <cell r="F149">
            <v>0</v>
          </cell>
        </row>
        <row r="151">
          <cell r="B151">
            <v>0</v>
          </cell>
          <cell r="D151">
            <v>0</v>
          </cell>
          <cell r="F151">
            <v>0</v>
          </cell>
        </row>
        <row r="153">
          <cell r="B153">
            <v>0</v>
          </cell>
          <cell r="D153">
            <v>0</v>
          </cell>
          <cell r="F153">
            <v>0</v>
          </cell>
        </row>
        <row r="156">
          <cell r="B156">
            <v>0</v>
          </cell>
          <cell r="D156">
            <v>0</v>
          </cell>
          <cell r="F156">
            <v>0</v>
          </cell>
        </row>
        <row r="157">
          <cell r="B157">
            <v>327375</v>
          </cell>
          <cell r="D157">
            <v>501075</v>
          </cell>
          <cell r="F157">
            <v>451350</v>
          </cell>
        </row>
        <row r="158">
          <cell r="B158">
            <v>327375</v>
          </cell>
          <cell r="D158">
            <v>501075</v>
          </cell>
          <cell r="F158">
            <v>451350</v>
          </cell>
        </row>
        <row r="161">
          <cell r="B161">
            <v>-592193</v>
          </cell>
          <cell r="D161">
            <v>-811363</v>
          </cell>
          <cell r="F161">
            <v>-718595.5</v>
          </cell>
        </row>
        <row r="162">
          <cell r="B162">
            <v>0</v>
          </cell>
          <cell r="D162">
            <v>0</v>
          </cell>
          <cell r="F162">
            <v>0</v>
          </cell>
        </row>
        <row r="163">
          <cell r="B163">
            <v>-247318.7270141074</v>
          </cell>
          <cell r="D163">
            <v>-287783.1157053882</v>
          </cell>
          <cell r="F163">
            <v>-271206.6984513987</v>
          </cell>
        </row>
        <row r="164">
          <cell r="B164">
            <v>-59915.23949949746</v>
          </cell>
          <cell r="D164">
            <v>-79215.23949949746</v>
          </cell>
          <cell r="F164">
            <v>-73690.23949949746</v>
          </cell>
        </row>
        <row r="165">
          <cell r="B165">
            <v>-899426.9665136049</v>
          </cell>
          <cell r="D165">
            <v>-1178361.3552048856</v>
          </cell>
          <cell r="F165">
            <v>-1063492.437950896</v>
          </cell>
        </row>
        <row r="166">
          <cell r="B166">
            <v>327375</v>
          </cell>
          <cell r="D166">
            <v>501075</v>
          </cell>
          <cell r="F166">
            <v>451350</v>
          </cell>
        </row>
        <row r="167">
          <cell r="B167">
            <v>-572051.9665136049</v>
          </cell>
          <cell r="D167">
            <v>-677286.3552048856</v>
          </cell>
          <cell r="F167">
            <v>-612142.4379508961</v>
          </cell>
        </row>
        <row r="170">
          <cell r="B170">
            <v>-81721.70950194355</v>
          </cell>
          <cell r="D170">
            <v>-96755.19360069794</v>
          </cell>
          <cell r="F170">
            <v>-87448.91970727088</v>
          </cell>
        </row>
        <row r="171">
          <cell r="B171">
            <v>-6810.142458495296</v>
          </cell>
          <cell r="D171">
            <v>-8062.932800058162</v>
          </cell>
          <cell r="F171">
            <v>-7287.409975605907</v>
          </cell>
        </row>
        <row r="177">
          <cell r="B177">
            <v>0.06</v>
          </cell>
          <cell r="D177">
            <v>0.06</v>
          </cell>
          <cell r="F177">
            <v>0.06</v>
          </cell>
        </row>
        <row r="179">
          <cell r="B179">
            <v>627524.2467163011</v>
          </cell>
          <cell r="D179">
            <v>852474.8736721983</v>
          </cell>
          <cell r="F179">
            <v>757339.3140644855</v>
          </cell>
        </row>
        <row r="180">
          <cell r="B180">
            <v>35331.24671630106</v>
          </cell>
          <cell r="D180">
            <v>41111.873672198315</v>
          </cell>
          <cell r="F180">
            <v>38743.81406448553</v>
          </cell>
        </row>
        <row r="181">
          <cell r="B181">
            <v>95246.48621579852</v>
          </cell>
          <cell r="D181">
            <v>120327.11317169578</v>
          </cell>
          <cell r="F181">
            <v>112434.05356398299</v>
          </cell>
        </row>
        <row r="183">
          <cell r="B183">
            <v>1249926.3852896215</v>
          </cell>
          <cell r="D183">
            <v>1647790.6691240065</v>
          </cell>
          <cell r="F183">
            <v>1482698.9929119525</v>
          </cell>
        </row>
        <row r="184">
          <cell r="B184">
            <v>572051.9665136049</v>
          </cell>
          <cell r="D184">
            <v>677286.3552048856</v>
          </cell>
          <cell r="F184">
            <v>612142.4379508961</v>
          </cell>
        </row>
        <row r="185">
          <cell r="B185">
            <v>1821978.3518032264</v>
          </cell>
          <cell r="D185">
            <v>2325077.024328892</v>
          </cell>
          <cell r="F185">
            <v>2094841.4308628486</v>
          </cell>
        </row>
        <row r="193">
          <cell r="B193">
            <v>-592193</v>
          </cell>
          <cell r="D193">
            <v>-811363</v>
          </cell>
          <cell r="F193">
            <v>-718595.5</v>
          </cell>
        </row>
        <row r="194">
          <cell r="B194">
            <v>0</v>
          </cell>
          <cell r="D194">
            <v>0</v>
          </cell>
          <cell r="F194">
            <v>0</v>
          </cell>
        </row>
        <row r="195">
          <cell r="B195">
            <v>-35331.24671630106</v>
          </cell>
          <cell r="D195">
            <v>-41111.873672198315</v>
          </cell>
          <cell r="F195">
            <v>-38743.81406448553</v>
          </cell>
        </row>
        <row r="196">
          <cell r="B196">
            <v>-627524.2467163011</v>
          </cell>
          <cell r="D196">
            <v>-852474.8736721983</v>
          </cell>
          <cell r="F196">
            <v>-757339.3140644855</v>
          </cell>
        </row>
        <row r="199">
          <cell r="B199">
            <v>0</v>
          </cell>
          <cell r="D199">
            <v>0</v>
          </cell>
          <cell r="F199">
            <v>0</v>
          </cell>
        </row>
        <row r="200">
          <cell r="B200">
            <v>-35331.24671630106</v>
          </cell>
          <cell r="D200">
            <v>-41111.873672198315</v>
          </cell>
          <cell r="F200">
            <v>-38743.81406448553</v>
          </cell>
        </row>
        <row r="201">
          <cell r="B201">
            <v>-35331.24671630106</v>
          </cell>
          <cell r="D201">
            <v>-41111.873672198315</v>
          </cell>
          <cell r="F201">
            <v>-38743.81406448553</v>
          </cell>
        </row>
        <row r="204">
          <cell r="B204">
            <v>0</v>
          </cell>
          <cell r="D204">
            <v>0</v>
          </cell>
          <cell r="F204">
            <v>0</v>
          </cell>
        </row>
        <row r="205">
          <cell r="B205">
            <v>-35331.24671630106</v>
          </cell>
          <cell r="D205">
            <v>-41111.873672198315</v>
          </cell>
          <cell r="F205">
            <v>-38743.81406448553</v>
          </cell>
        </row>
        <row r="206">
          <cell r="B206">
            <v>-59915.23949949746</v>
          </cell>
          <cell r="D206">
            <v>-79215.23949949746</v>
          </cell>
          <cell r="F206">
            <v>-73690.23949949746</v>
          </cell>
        </row>
        <row r="207">
          <cell r="B207">
            <v>0</v>
          </cell>
          <cell r="D207">
            <v>0</v>
          </cell>
          <cell r="F207">
            <v>0</v>
          </cell>
        </row>
        <row r="208">
          <cell r="B208">
            <v>-95246.48621579852</v>
          </cell>
          <cell r="D208">
            <v>-120327.11317169578</v>
          </cell>
          <cell r="F208">
            <v>-112434.05356398299</v>
          </cell>
        </row>
      </sheetData>
      <sheetData sheetId="1">
        <row r="6">
          <cell r="B6">
            <v>7</v>
          </cell>
          <cell r="D6">
            <v>7</v>
          </cell>
          <cell r="F6">
            <v>7</v>
          </cell>
        </row>
        <row r="9">
          <cell r="B9">
            <v>485000</v>
          </cell>
          <cell r="D9">
            <v>655000</v>
          </cell>
          <cell r="F9">
            <v>590000</v>
          </cell>
        </row>
        <row r="11">
          <cell r="B11">
            <v>48500</v>
          </cell>
          <cell r="D11">
            <v>80500</v>
          </cell>
          <cell r="F11">
            <v>59000</v>
          </cell>
        </row>
        <row r="13">
          <cell r="B13">
            <v>12300</v>
          </cell>
          <cell r="D13">
            <v>12300</v>
          </cell>
          <cell r="F13">
            <v>13300</v>
          </cell>
        </row>
        <row r="15">
          <cell r="B15">
            <v>592193</v>
          </cell>
          <cell r="D15">
            <v>811363</v>
          </cell>
          <cell r="F15">
            <v>718595.5</v>
          </cell>
        </row>
        <row r="18">
          <cell r="B18">
            <v>0</v>
          </cell>
          <cell r="D18">
            <v>0</v>
          </cell>
          <cell r="F18">
            <v>0</v>
          </cell>
        </row>
        <row r="20">
          <cell r="B20">
            <v>0</v>
          </cell>
          <cell r="D20">
            <v>0</v>
          </cell>
          <cell r="F20">
            <v>0</v>
          </cell>
        </row>
        <row r="22">
          <cell r="B22">
            <v>0</v>
          </cell>
          <cell r="D22">
            <v>0</v>
          </cell>
          <cell r="F22">
            <v>0</v>
          </cell>
        </row>
        <row r="24">
          <cell r="B24">
            <v>592193</v>
          </cell>
          <cell r="D24">
            <v>811363</v>
          </cell>
          <cell r="F24">
            <v>718595.5</v>
          </cell>
        </row>
        <row r="27">
          <cell r="B27">
            <v>247318.7270141074</v>
          </cell>
          <cell r="D27">
            <v>287783.1157053882</v>
          </cell>
          <cell r="F27">
            <v>271206.6984513987</v>
          </cell>
        </row>
        <row r="29">
          <cell r="B29">
            <v>2944.270559691755</v>
          </cell>
          <cell r="D29">
            <v>3425.989472683193</v>
          </cell>
          <cell r="F29">
            <v>3228.651172040461</v>
          </cell>
        </row>
        <row r="33">
          <cell r="B33">
            <v>35331.24671630106</v>
          </cell>
          <cell r="D33">
            <v>41111.873672198315</v>
          </cell>
          <cell r="F33">
            <v>38743.81406448553</v>
          </cell>
        </row>
        <row r="34">
          <cell r="B34">
            <v>0</v>
          </cell>
          <cell r="D34">
            <v>0</v>
          </cell>
          <cell r="F34">
            <v>0</v>
          </cell>
        </row>
        <row r="35">
          <cell r="B35">
            <v>35331.24671630106</v>
          </cell>
          <cell r="D35">
            <v>41111.873672198315</v>
          </cell>
          <cell r="F35">
            <v>38743.81406448553</v>
          </cell>
        </row>
        <row r="38">
          <cell r="B38">
            <v>2944.270559691755</v>
          </cell>
          <cell r="D38">
            <v>3425.989472683193</v>
          </cell>
          <cell r="F38">
            <v>3228.651172040461</v>
          </cell>
        </row>
        <row r="39">
          <cell r="B39">
            <v>0</v>
          </cell>
          <cell r="D39">
            <v>0</v>
          </cell>
          <cell r="F39">
            <v>0</v>
          </cell>
        </row>
        <row r="40">
          <cell r="B40">
            <v>2944.270559691755</v>
          </cell>
          <cell r="D40">
            <v>3425.989472683193</v>
          </cell>
          <cell r="F40">
            <v>3228.651172040461</v>
          </cell>
        </row>
        <row r="43">
          <cell r="B43">
            <v>363750</v>
          </cell>
          <cell r="D43">
            <v>556750</v>
          </cell>
          <cell r="F43">
            <v>501500</v>
          </cell>
        </row>
        <row r="45">
          <cell r="B45">
            <v>59915.23949949746</v>
          </cell>
          <cell r="D45">
            <v>79215.23949949746</v>
          </cell>
          <cell r="F45">
            <v>73690.23949949746</v>
          </cell>
        </row>
        <row r="47">
          <cell r="B47">
            <v>303834.76050050254</v>
          </cell>
          <cell r="D47">
            <v>477534.76050050254</v>
          </cell>
          <cell r="F47">
            <v>427809.76050050254</v>
          </cell>
        </row>
        <row r="50">
          <cell r="B50">
            <v>572051.9665136049</v>
          </cell>
          <cell r="D50">
            <v>677286.3552048856</v>
          </cell>
          <cell r="F50">
            <v>612142.4379508961</v>
          </cell>
        </row>
        <row r="52">
          <cell r="B52">
            <v>6810.142458495296</v>
          </cell>
          <cell r="D52">
            <v>8062.932800058162</v>
          </cell>
          <cell r="F52">
            <v>7287.409975605907</v>
          </cell>
        </row>
        <row r="55">
          <cell r="B55">
            <v>1249926.3852896215</v>
          </cell>
          <cell r="D55">
            <v>1647790.6691240065</v>
          </cell>
          <cell r="F55">
            <v>1482698.9929119525</v>
          </cell>
        </row>
        <row r="57">
          <cell r="B57">
            <v>1821978.3518032264</v>
          </cell>
          <cell r="D57">
            <v>2325077.024328892</v>
          </cell>
          <cell r="F57">
            <v>2094841.4308628486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ckneys.com/ip/tco.xls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ackneys.com/ip/tco.xls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dhackney@egltd.com" TargetMode="External" /><Relationship Id="rId2" Type="http://schemas.openxmlformats.org/officeDocument/2006/relationships/hyperlink" Target="http://www.hackneys.com/travel" TargetMode="External" /><Relationship Id="rId3" Type="http://schemas.openxmlformats.org/officeDocument/2006/relationships/hyperlink" Target="http://www.hackneys.com/ip/IPsurveyform.htm" TargetMode="External" /><Relationship Id="rId4" Type="http://schemas.openxmlformats.org/officeDocument/2006/relationships/hyperlink" Target="http://www.hackneys.com/ip/IPsurveyresults.htm" TargetMode="External" /><Relationship Id="rId5" Type="http://schemas.openxmlformats.org/officeDocument/2006/relationships/comments" Target="../comments3.xm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dhackney@egltd.com" TargetMode="External" /><Relationship Id="rId2" Type="http://schemas.openxmlformats.org/officeDocument/2006/relationships/hyperlink" Target="http://www.hackneys.com/travel" TargetMode="External" /><Relationship Id="rId3" Type="http://schemas.openxmlformats.org/officeDocument/2006/relationships/hyperlink" Target="http://www.hackneys.com/ip/IPsurveyform.htm" TargetMode="External" /><Relationship Id="rId4" Type="http://schemas.openxmlformats.org/officeDocument/2006/relationships/hyperlink" Target="http://www.hackneys.com/ip/IPsurveyresults.htm" TargetMode="External" /><Relationship Id="rId5" Type="http://schemas.openxmlformats.org/officeDocument/2006/relationships/comments" Target="../comments4.xml" /><Relationship Id="rId6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workbookViewId="0" topLeftCell="A46">
      <selection activeCell="B3" sqref="B3:L57"/>
    </sheetView>
  </sheetViews>
  <sheetFormatPr defaultColWidth="9.140625" defaultRowHeight="12.75"/>
  <cols>
    <col min="1" max="1" width="37.57421875" style="0" bestFit="1" customWidth="1"/>
    <col min="2" max="2" width="11.28125" style="0" bestFit="1" customWidth="1"/>
    <col min="3" max="3" width="2.57421875" style="0" customWidth="1"/>
    <col min="4" max="4" width="11.28125" style="0" bestFit="1" customWidth="1"/>
    <col min="5" max="5" width="3.00390625" style="0" customWidth="1"/>
    <col min="6" max="6" width="11.28125" style="0" bestFit="1" customWidth="1"/>
    <col min="7" max="7" width="3.8515625" style="0" customWidth="1"/>
    <col min="8" max="8" width="11.28125" style="0" bestFit="1" customWidth="1"/>
    <col min="9" max="9" width="3.57421875" style="0" customWidth="1"/>
    <col min="10" max="10" width="11.28125" style="0" bestFit="1" customWidth="1"/>
    <col min="11" max="11" width="3.28125" style="0" customWidth="1"/>
    <col min="12" max="12" width="11.28125" style="0" bestFit="1" customWidth="1"/>
  </cols>
  <sheetData>
    <row r="1" spans="1:12" ht="15.7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6" ht="15.75">
      <c r="A2" s="1"/>
      <c r="B2" s="7"/>
      <c r="C2" s="1"/>
      <c r="D2" s="7"/>
      <c r="E2" s="1"/>
      <c r="F2" s="28"/>
    </row>
    <row r="3" spans="1:12" ht="63">
      <c r="A3" s="2"/>
      <c r="B3" s="3" t="str">
        <f>'[1]Inputs'!B7</f>
        <v>New 2006 Caliber 47LRC</v>
      </c>
      <c r="D3" s="3" t="str">
        <f>'[1]Inputs'!D7</f>
        <v>New 2005 Tayana 48</v>
      </c>
      <c r="F3" s="3" t="str">
        <f>'[1]Inputs'!F7</f>
        <v>Used 2000 Hylas 49</v>
      </c>
      <c r="H3" s="3" t="s">
        <v>37</v>
      </c>
      <c r="J3" s="3" t="s">
        <v>38</v>
      </c>
      <c r="L3" s="3" t="s">
        <v>39</v>
      </c>
    </row>
    <row r="5" ht="15">
      <c r="A5" s="4" t="s">
        <v>1</v>
      </c>
    </row>
    <row r="6" spans="1:12" ht="12.75">
      <c r="A6" t="s">
        <v>2</v>
      </c>
      <c r="B6">
        <f>'[1]Quick Answers'!B6</f>
        <v>7</v>
      </c>
      <c r="D6">
        <f>'[1]Quick Answers'!D6</f>
        <v>7</v>
      </c>
      <c r="F6">
        <f>'[1]Quick Answers'!F6</f>
        <v>7</v>
      </c>
      <c r="H6">
        <f>'[2]Quick Answers'!B6</f>
        <v>7</v>
      </c>
      <c r="J6">
        <f>'[2]Quick Answers'!D6</f>
        <v>7</v>
      </c>
      <c r="L6">
        <f>'[2]Quick Answers'!F6</f>
        <v>7</v>
      </c>
    </row>
    <row r="8" ht="15">
      <c r="A8" s="4" t="s">
        <v>3</v>
      </c>
    </row>
    <row r="9" spans="1:12" ht="12.75">
      <c r="A9" t="s">
        <v>4</v>
      </c>
      <c r="B9" s="5">
        <f>'[1]Quick Answers'!B9</f>
        <v>382950</v>
      </c>
      <c r="D9" s="5">
        <f>'[1]Quick Answers'!D9</f>
        <v>410000</v>
      </c>
      <c r="F9" s="5">
        <f>'[1]Quick Answers'!F9</f>
        <v>450000</v>
      </c>
      <c r="H9" s="5">
        <f>'[2]Quick Answers'!B9</f>
        <v>485000</v>
      </c>
      <c r="J9" s="5">
        <f>'[2]Quick Answers'!D9</f>
        <v>655000</v>
      </c>
      <c r="L9" s="5">
        <f>'[2]Quick Answers'!F9</f>
        <v>590000</v>
      </c>
    </row>
    <row r="10" spans="2:12" ht="12.75">
      <c r="B10" s="5"/>
      <c r="D10" s="5"/>
      <c r="F10" s="5"/>
      <c r="H10" s="5"/>
      <c r="J10" s="5"/>
      <c r="L10" s="5"/>
    </row>
    <row r="11" spans="1:12" ht="25.5">
      <c r="A11" s="6" t="s">
        <v>5</v>
      </c>
      <c r="B11" s="5">
        <f>'[1]Quick Answers'!B11</f>
        <v>108000</v>
      </c>
      <c r="D11" s="5">
        <f>'[1]Quick Answers'!D11</f>
        <v>70000</v>
      </c>
      <c r="F11" s="5">
        <f>'[1]Quick Answers'!F11</f>
        <v>35000</v>
      </c>
      <c r="H11" s="5">
        <f>'[2]Quick Answers'!B11</f>
        <v>48500</v>
      </c>
      <c r="J11" s="5">
        <f>'[2]Quick Answers'!D11</f>
        <v>80500</v>
      </c>
      <c r="L11" s="5">
        <f>'[2]Quick Answers'!F11</f>
        <v>59000</v>
      </c>
    </row>
    <row r="13" spans="1:12" ht="25.5">
      <c r="A13" s="6" t="s">
        <v>6</v>
      </c>
      <c r="B13" s="5">
        <f>'[1]Quick Answers'!B13</f>
        <v>13300</v>
      </c>
      <c r="D13" s="5">
        <f>'[1]Quick Answers'!D13</f>
        <v>6300</v>
      </c>
      <c r="F13" s="5">
        <f>'[1]Quick Answers'!F13</f>
        <v>13300</v>
      </c>
      <c r="H13" s="5">
        <f>'[2]Quick Answers'!B13</f>
        <v>12300</v>
      </c>
      <c r="J13" s="5">
        <f>'[2]Quick Answers'!D13</f>
        <v>12300</v>
      </c>
      <c r="L13" s="5">
        <f>'[2]Quick Answers'!F13</f>
        <v>13300</v>
      </c>
    </row>
    <row r="15" spans="1:12" ht="25.5">
      <c r="A15" s="29" t="s">
        <v>7</v>
      </c>
      <c r="B15" s="12">
        <f>'[1]Quick Answers'!B15</f>
        <v>547111.25</v>
      </c>
      <c r="C15" s="24"/>
      <c r="D15" s="12">
        <f>'[1]Quick Answers'!D15</f>
        <v>527635.5</v>
      </c>
      <c r="E15" s="24"/>
      <c r="F15" s="12">
        <f>'[1]Quick Answers'!F15</f>
        <v>540655.5</v>
      </c>
      <c r="G15" s="24"/>
      <c r="H15" s="12">
        <f>'[2]Quick Answers'!B15</f>
        <v>592193</v>
      </c>
      <c r="I15" s="24"/>
      <c r="J15" s="12">
        <f>'[2]Quick Answers'!D15</f>
        <v>811363</v>
      </c>
      <c r="K15" s="24"/>
      <c r="L15" s="12">
        <f>'[2]Quick Answers'!F15</f>
        <v>718595.5</v>
      </c>
    </row>
    <row r="16" spans="2:12" ht="12.75">
      <c r="B16" s="5"/>
      <c r="D16" s="5"/>
      <c r="F16" s="5"/>
      <c r="H16" s="5"/>
      <c r="J16" s="5"/>
      <c r="L16" s="5"/>
    </row>
    <row r="17" ht="15">
      <c r="A17" s="4" t="s">
        <v>8</v>
      </c>
    </row>
    <row r="18" spans="1:12" ht="12.75">
      <c r="A18" t="s">
        <v>9</v>
      </c>
      <c r="B18" s="8">
        <f>'[1]Quick Answers'!B18</f>
        <v>0</v>
      </c>
      <c r="D18" s="8">
        <f>'[1]Quick Answers'!D18</f>
        <v>0</v>
      </c>
      <c r="F18" s="8">
        <f>'[1]Quick Answers'!F18</f>
        <v>0</v>
      </c>
      <c r="H18" s="8">
        <f>'[2]Quick Answers'!B18</f>
        <v>0</v>
      </c>
      <c r="J18" s="8">
        <f>'[2]Quick Answers'!D18</f>
        <v>0</v>
      </c>
      <c r="L18" s="8">
        <f>'[2]Quick Answers'!F18</f>
        <v>0</v>
      </c>
    </row>
    <row r="19" spans="2:12" ht="12.75">
      <c r="B19" s="8"/>
      <c r="D19" s="8"/>
      <c r="F19" s="8"/>
      <c r="H19" s="8"/>
      <c r="J19" s="8"/>
      <c r="L19" s="8"/>
    </row>
    <row r="20" spans="1:12" ht="12.75">
      <c r="A20" t="s">
        <v>10</v>
      </c>
      <c r="B20" s="9">
        <f>'[1]Quick Answers'!B20</f>
        <v>0</v>
      </c>
      <c r="D20" s="9">
        <f>'[1]Quick Answers'!D20</f>
        <v>0</v>
      </c>
      <c r="F20" s="9">
        <f>'[1]Quick Answers'!F20</f>
        <v>0</v>
      </c>
      <c r="H20" s="9">
        <f>'[2]Quick Answers'!B20</f>
        <v>0</v>
      </c>
      <c r="J20" s="9">
        <f>'[2]Quick Answers'!D20</f>
        <v>0</v>
      </c>
      <c r="L20" s="9">
        <f>'[2]Quick Answers'!F20</f>
        <v>0</v>
      </c>
    </row>
    <row r="22" spans="1:12" ht="12.75">
      <c r="A22" t="s">
        <v>11</v>
      </c>
      <c r="B22" s="5">
        <f>'[1]Quick Answers'!B22</f>
        <v>0</v>
      </c>
      <c r="D22" s="5">
        <f>'[1]Quick Answers'!D22</f>
        <v>0</v>
      </c>
      <c r="F22" s="5">
        <f>'[1]Quick Answers'!F22</f>
        <v>0</v>
      </c>
      <c r="H22" s="5">
        <f>'[2]Quick Answers'!B22</f>
        <v>0</v>
      </c>
      <c r="J22" s="5">
        <f>'[2]Quick Answers'!D22</f>
        <v>0</v>
      </c>
      <c r="L22" s="5">
        <f>'[2]Quick Answers'!F22</f>
        <v>0</v>
      </c>
    </row>
    <row r="24" spans="1:12" ht="12.75">
      <c r="A24" s="24" t="s">
        <v>12</v>
      </c>
      <c r="B24" s="12">
        <f>'[1]Quick Answers'!B24</f>
        <v>547111.25</v>
      </c>
      <c r="C24" s="24"/>
      <c r="D24" s="12">
        <f>'[1]Quick Answers'!D24</f>
        <v>527635.5</v>
      </c>
      <c r="E24" s="24"/>
      <c r="F24" s="12">
        <f>'[1]Quick Answers'!F24</f>
        <v>540655.5</v>
      </c>
      <c r="G24" s="24"/>
      <c r="H24" s="12">
        <f>'[2]Quick Answers'!B24</f>
        <v>592193</v>
      </c>
      <c r="I24" s="24"/>
      <c r="J24" s="12">
        <f>'[2]Quick Answers'!D24</f>
        <v>811363</v>
      </c>
      <c r="K24" s="24"/>
      <c r="L24" s="12">
        <f>'[2]Quick Answers'!F24</f>
        <v>718595.5</v>
      </c>
    </row>
    <row r="25" spans="2:12" ht="12.75">
      <c r="B25" s="5"/>
      <c r="D25" s="5"/>
      <c r="F25" s="5"/>
      <c r="H25" s="5"/>
      <c r="J25" s="5"/>
      <c r="L25" s="5"/>
    </row>
    <row r="26" ht="15">
      <c r="A26" s="4" t="s">
        <v>13</v>
      </c>
    </row>
    <row r="27" spans="1:12" ht="38.25">
      <c r="A27" s="6" t="s">
        <v>14</v>
      </c>
      <c r="B27" s="5">
        <f>'[1]Quick Answers'!B27</f>
        <v>229151.31839657162</v>
      </c>
      <c r="D27" s="5">
        <f>'[1]Quick Answers'!D27</f>
        <v>231277.63273610803</v>
      </c>
      <c r="F27" s="5">
        <f>'[1]Quick Answers'!F27</f>
        <v>237682.12911758202</v>
      </c>
      <c r="H27" s="5">
        <f>'[2]Quick Answers'!B27</f>
        <v>247318.7270141074</v>
      </c>
      <c r="J27" s="5">
        <f>'[2]Quick Answers'!D27</f>
        <v>287783.1157053882</v>
      </c>
      <c r="L27" s="5">
        <f>'[2]Quick Answers'!F27</f>
        <v>271206.6984513987</v>
      </c>
    </row>
    <row r="28" ht="12.75">
      <c r="A28" s="6"/>
    </row>
    <row r="29" spans="1:12" ht="51">
      <c r="A29" s="6" t="s">
        <v>15</v>
      </c>
      <c r="B29" s="5">
        <f>'[1]Quick Answers'!B29</f>
        <v>2727.9918856734716</v>
      </c>
      <c r="D29" s="5">
        <f>'[1]Quick Answers'!D29</f>
        <v>2753.3051516203336</v>
      </c>
      <c r="F29" s="5">
        <f>'[1]Quick Answers'!F29</f>
        <v>2829.549156161691</v>
      </c>
      <c r="H29" s="5">
        <f>'[2]Quick Answers'!B29</f>
        <v>2944.270559691755</v>
      </c>
      <c r="J29" s="5">
        <f>'[2]Quick Answers'!D29</f>
        <v>3425.989472683193</v>
      </c>
      <c r="L29" s="5">
        <f>'[2]Quick Answers'!F29</f>
        <v>3228.651172040461</v>
      </c>
    </row>
    <row r="30" spans="1:12" ht="12.75">
      <c r="A30" s="6"/>
      <c r="B30" s="5"/>
      <c r="D30" s="5"/>
      <c r="F30" s="5"/>
      <c r="H30" s="5"/>
      <c r="J30" s="5"/>
      <c r="L30" s="5"/>
    </row>
    <row r="31" spans="1:12" ht="15">
      <c r="A31" s="10" t="s">
        <v>16</v>
      </c>
      <c r="B31" s="5"/>
      <c r="D31" s="5"/>
      <c r="F31" s="5"/>
      <c r="H31" s="5"/>
      <c r="J31" s="5"/>
      <c r="L31" s="5"/>
    </row>
    <row r="32" spans="1:12" ht="42.75" customHeight="1">
      <c r="A32" s="6" t="s">
        <v>17</v>
      </c>
      <c r="B32" s="5"/>
      <c r="D32" s="5"/>
      <c r="F32" s="5"/>
      <c r="H32" s="5"/>
      <c r="J32" s="5"/>
      <c r="L32" s="5"/>
    </row>
    <row r="33" spans="1:12" ht="12.75">
      <c r="A33" s="11" t="s">
        <v>18</v>
      </c>
      <c r="B33" s="5">
        <f>'[1]Quick Answers'!B33</f>
        <v>32735.902628081658</v>
      </c>
      <c r="D33" s="5">
        <f>'[1]Quick Answers'!D33</f>
        <v>33039.661819444</v>
      </c>
      <c r="F33" s="5">
        <f>'[1]Quick Answers'!F33</f>
        <v>33954.58987394029</v>
      </c>
      <c r="H33" s="5">
        <f>'[2]Quick Answers'!B33</f>
        <v>35331.24671630106</v>
      </c>
      <c r="J33" s="5">
        <f>'[2]Quick Answers'!D33</f>
        <v>41111.873672198315</v>
      </c>
      <c r="L33" s="5">
        <f>'[2]Quick Answers'!F33</f>
        <v>38743.81406448553</v>
      </c>
    </row>
    <row r="34" spans="1:12" ht="12.75">
      <c r="A34" s="11" t="s">
        <v>19</v>
      </c>
      <c r="B34" s="12">
        <f>'[1]Quick Answers'!B34</f>
        <v>0</v>
      </c>
      <c r="D34" s="12">
        <f>'[1]Quick Answers'!D34</f>
        <v>0</v>
      </c>
      <c r="F34" s="12">
        <f>'[1]Quick Answers'!F34</f>
        <v>0</v>
      </c>
      <c r="H34" s="12">
        <f>'[2]Quick Answers'!B34</f>
        <v>0</v>
      </c>
      <c r="J34" s="12">
        <f>'[2]Quick Answers'!D34</f>
        <v>0</v>
      </c>
      <c r="L34" s="12">
        <f>'[2]Quick Answers'!F34</f>
        <v>0</v>
      </c>
    </row>
    <row r="35" spans="1:12" ht="12.75">
      <c r="A35" s="11" t="s">
        <v>20</v>
      </c>
      <c r="B35" s="5">
        <f>'[1]Quick Answers'!B35</f>
        <v>32735.902628081658</v>
      </c>
      <c r="D35" s="5">
        <f>'[1]Quick Answers'!D35</f>
        <v>33039.661819444</v>
      </c>
      <c r="F35" s="5">
        <f>'[1]Quick Answers'!F35</f>
        <v>33954.58987394029</v>
      </c>
      <c r="H35" s="5">
        <f>'[2]Quick Answers'!B35</f>
        <v>35331.24671630106</v>
      </c>
      <c r="J35" s="5">
        <f>'[2]Quick Answers'!D35</f>
        <v>41111.873672198315</v>
      </c>
      <c r="L35" s="5">
        <f>'[2]Quick Answers'!F35</f>
        <v>38743.81406448553</v>
      </c>
    </row>
    <row r="36" spans="1:12" ht="12.75">
      <c r="A36" s="6"/>
      <c r="B36" s="5"/>
      <c r="D36" s="5"/>
      <c r="F36" s="5"/>
      <c r="H36" s="5"/>
      <c r="J36" s="5"/>
      <c r="L36" s="5"/>
    </row>
    <row r="37" spans="1:12" ht="44.25" customHeight="1">
      <c r="A37" s="6" t="s">
        <v>21</v>
      </c>
      <c r="B37" s="5"/>
      <c r="D37" s="5"/>
      <c r="F37" s="5"/>
      <c r="H37" s="5"/>
      <c r="J37" s="5"/>
      <c r="L37" s="5"/>
    </row>
    <row r="38" spans="1:12" ht="12.75">
      <c r="A38" s="11" t="s">
        <v>22</v>
      </c>
      <c r="B38" s="5">
        <f>'[1]Quick Answers'!B38</f>
        <v>2727.9918856734716</v>
      </c>
      <c r="D38" s="5">
        <f>'[1]Quick Answers'!D38</f>
        <v>2753.3051516203336</v>
      </c>
      <c r="F38" s="5">
        <f>'[1]Quick Answers'!F38</f>
        <v>2829.549156161691</v>
      </c>
      <c r="H38" s="5">
        <f>'[2]Quick Answers'!B38</f>
        <v>2944.270559691755</v>
      </c>
      <c r="J38" s="5">
        <f>'[2]Quick Answers'!D38</f>
        <v>3425.989472683193</v>
      </c>
      <c r="L38" s="5">
        <f>'[2]Quick Answers'!F38</f>
        <v>3228.651172040461</v>
      </c>
    </row>
    <row r="39" spans="1:12" ht="12.75">
      <c r="A39" s="11" t="s">
        <v>23</v>
      </c>
      <c r="B39" s="12">
        <f>'[1]Quick Answers'!B39</f>
        <v>0</v>
      </c>
      <c r="D39" s="12">
        <f>'[1]Quick Answers'!D39</f>
        <v>0</v>
      </c>
      <c r="F39" s="12">
        <f>'[1]Quick Answers'!F39</f>
        <v>0</v>
      </c>
      <c r="H39" s="12">
        <f>'[2]Quick Answers'!B39</f>
        <v>0</v>
      </c>
      <c r="J39" s="12">
        <f>'[2]Quick Answers'!D39</f>
        <v>0</v>
      </c>
      <c r="L39" s="12">
        <f>'[2]Quick Answers'!F39</f>
        <v>0</v>
      </c>
    </row>
    <row r="40" spans="1:12" ht="12.75">
      <c r="A40" s="11" t="s">
        <v>20</v>
      </c>
      <c r="B40" s="5">
        <f>'[1]Quick Answers'!B40</f>
        <v>2727.9918856734716</v>
      </c>
      <c r="D40" s="5">
        <f>'[1]Quick Answers'!D40</f>
        <v>2753.3051516203336</v>
      </c>
      <c r="F40" s="5">
        <f>'[1]Quick Answers'!F40</f>
        <v>2829.549156161691</v>
      </c>
      <c r="H40" s="5">
        <f>'[2]Quick Answers'!B40</f>
        <v>2944.270559691755</v>
      </c>
      <c r="J40" s="5">
        <f>'[2]Quick Answers'!D40</f>
        <v>3425.989472683193</v>
      </c>
      <c r="L40" s="5">
        <f>'[2]Quick Answers'!F40</f>
        <v>3228.651172040461</v>
      </c>
    </row>
    <row r="41" spans="1:12" ht="12.75">
      <c r="A41" s="6"/>
      <c r="B41" s="5"/>
      <c r="D41" s="5"/>
      <c r="F41" s="5"/>
      <c r="H41" s="5"/>
      <c r="J41" s="5"/>
      <c r="L41" s="5"/>
    </row>
    <row r="42" ht="15">
      <c r="A42" s="10" t="s">
        <v>24</v>
      </c>
    </row>
    <row r="43" spans="1:12" ht="12.75">
      <c r="A43" t="s">
        <v>25</v>
      </c>
      <c r="B43" s="5">
        <f>'[1]Quick Answers'!B43</f>
        <v>367632</v>
      </c>
      <c r="D43" s="5">
        <f>'[1]Quick Answers'!D43</f>
        <v>393600</v>
      </c>
      <c r="F43" s="5">
        <f>'[1]Quick Answers'!F43</f>
        <v>337500</v>
      </c>
      <c r="H43" s="5">
        <f>'[2]Quick Answers'!B43</f>
        <v>363750</v>
      </c>
      <c r="J43" s="5">
        <f>'[2]Quick Answers'!D43</f>
        <v>556750</v>
      </c>
      <c r="L43" s="5">
        <f>'[2]Quick Answers'!F43</f>
        <v>501500</v>
      </c>
    </row>
    <row r="45" spans="1:12" ht="25.5">
      <c r="A45" s="6" t="s">
        <v>26</v>
      </c>
      <c r="B45" s="5">
        <f>'[1]Quick Answers'!B45</f>
        <v>60303.43949949747</v>
      </c>
      <c r="D45" s="5">
        <f>'[1]Quick Answers'!D45</f>
        <v>62900.23949949746</v>
      </c>
      <c r="F45" s="5">
        <f>'[1]Quick Answers'!F45</f>
        <v>57290.23949949746</v>
      </c>
      <c r="H45" s="5">
        <f>'[2]Quick Answers'!B45</f>
        <v>59915.23949949746</v>
      </c>
      <c r="J45" s="5">
        <f>'[2]Quick Answers'!D45</f>
        <v>79215.23949949746</v>
      </c>
      <c r="L45" s="5">
        <f>'[2]Quick Answers'!F45</f>
        <v>73690.23949949746</v>
      </c>
    </row>
    <row r="47" spans="1:12" ht="25.5">
      <c r="A47" s="6" t="s">
        <v>27</v>
      </c>
      <c r="B47" s="5">
        <f>'[1]Quick Answers'!B47</f>
        <v>307328.5605005025</v>
      </c>
      <c r="D47" s="5">
        <f>'[1]Quick Answers'!D47</f>
        <v>330699.76050050254</v>
      </c>
      <c r="F47" s="5">
        <f>'[1]Quick Answers'!F47</f>
        <v>280209.76050050254</v>
      </c>
      <c r="H47" s="5">
        <f>'[2]Quick Answers'!B47</f>
        <v>303834.76050050254</v>
      </c>
      <c r="J47" s="5">
        <f>'[2]Quick Answers'!D47</f>
        <v>477534.76050050254</v>
      </c>
      <c r="L47" s="5">
        <f>'[2]Quick Answers'!F47</f>
        <v>427809.76050050254</v>
      </c>
    </row>
    <row r="48" spans="1:12" ht="12.75">
      <c r="A48" s="6"/>
      <c r="B48" s="5"/>
      <c r="D48" s="5"/>
      <c r="F48" s="5"/>
      <c r="H48" s="5"/>
      <c r="J48" s="5"/>
      <c r="L48" s="5"/>
    </row>
    <row r="49" spans="1:12" ht="15">
      <c r="A49" s="13" t="s">
        <v>28</v>
      </c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5"/>
    </row>
    <row r="50" spans="1:12" ht="38.25">
      <c r="A50" s="16" t="s">
        <v>29</v>
      </c>
      <c r="B50" s="17">
        <f>'[1]Quick Answers'!B50</f>
        <v>505697.207896069</v>
      </c>
      <c r="C50" s="18"/>
      <c r="D50" s="17">
        <f>'[1]Quick Answers'!D50</f>
        <v>467573.3722356055</v>
      </c>
      <c r="E50" s="18"/>
      <c r="F50" s="17">
        <f>'[1]Quick Answers'!F50</f>
        <v>531877.8686170795</v>
      </c>
      <c r="G50" s="18"/>
      <c r="H50" s="17">
        <f>'[2]Quick Answers'!B50</f>
        <v>572051.9665136049</v>
      </c>
      <c r="I50" s="18"/>
      <c r="J50" s="17">
        <f>'[2]Quick Answers'!D50</f>
        <v>677286.3552048856</v>
      </c>
      <c r="K50" s="18"/>
      <c r="L50" s="19">
        <f>'[2]Quick Answers'!F50</f>
        <v>612142.4379508961</v>
      </c>
    </row>
    <row r="51" spans="1:12" ht="12.75">
      <c r="A51" s="20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21"/>
    </row>
    <row r="52" spans="1:12" ht="38.25">
      <c r="A52" s="22" t="s">
        <v>30</v>
      </c>
      <c r="B52" s="23">
        <f>'[1]Quick Answers'!B52</f>
        <v>6020.204855905583</v>
      </c>
      <c r="C52" s="24"/>
      <c r="D52" s="23">
        <f>'[1]Quick Answers'!D52</f>
        <v>5566.349669471493</v>
      </c>
      <c r="E52" s="24"/>
      <c r="F52" s="23">
        <f>'[1]Quick Answers'!F52</f>
        <v>6331.879388298566</v>
      </c>
      <c r="G52" s="24"/>
      <c r="H52" s="23">
        <f>'[2]Quick Answers'!B52</f>
        <v>6810.142458495296</v>
      </c>
      <c r="I52" s="24"/>
      <c r="J52" s="23">
        <f>'[2]Quick Answers'!D52</f>
        <v>8062.932800058162</v>
      </c>
      <c r="K52" s="24"/>
      <c r="L52" s="25">
        <f>'[2]Quick Answers'!F52</f>
        <v>7287.409975605907</v>
      </c>
    </row>
    <row r="53" spans="1:12" ht="12.75">
      <c r="A53" s="6"/>
      <c r="B53" s="5"/>
      <c r="D53" s="5"/>
      <c r="F53" s="5"/>
      <c r="H53" s="5"/>
      <c r="J53" s="5"/>
      <c r="L53" s="5"/>
    </row>
    <row r="54" ht="15">
      <c r="A54" s="4" t="s">
        <v>31</v>
      </c>
    </row>
    <row r="55" spans="1:12" ht="38.25">
      <c r="A55" s="6" t="s">
        <v>32</v>
      </c>
      <c r="B55" s="5">
        <f>'[1]Quick Answers'!B55</f>
        <v>1160522.5122277893</v>
      </c>
      <c r="D55" s="5">
        <f>'[1]Quick Answers'!D55</f>
        <v>1136410.543841294</v>
      </c>
      <c r="F55" s="5">
        <f>'[1]Quick Answers'!F55</f>
        <v>1158135.4379400006</v>
      </c>
      <c r="H55" s="5">
        <f>'[2]Quick Answers'!B55</f>
        <v>1249926.3852896215</v>
      </c>
      <c r="J55" s="5">
        <f>'[2]Quick Answers'!D55</f>
        <v>1647790.6691240065</v>
      </c>
      <c r="L55" s="5">
        <f>'[2]Quick Answers'!F55</f>
        <v>1482698.9929119525</v>
      </c>
    </row>
    <row r="57" spans="1:12" ht="38.25">
      <c r="A57" s="6" t="s">
        <v>33</v>
      </c>
      <c r="B57" s="5">
        <f>'[1]Quick Answers'!B57</f>
        <v>1666219.7201238582</v>
      </c>
      <c r="D57" s="5">
        <f>'[1]Quick Answers'!D57</f>
        <v>1603983.9160768995</v>
      </c>
      <c r="E57" s="5"/>
      <c r="F57" s="5">
        <f>'[1]Quick Answers'!F57</f>
        <v>1690013.30655708</v>
      </c>
      <c r="H57" s="5">
        <f>'[2]Quick Answers'!B57</f>
        <v>1821978.3518032264</v>
      </c>
      <c r="J57" s="5">
        <f>'[2]Quick Answers'!D57</f>
        <v>2325077.024328892</v>
      </c>
      <c r="K57" s="5"/>
      <c r="L57" s="5">
        <f>'[2]Quick Answers'!F57</f>
        <v>2094841.4308628486</v>
      </c>
    </row>
    <row r="59" spans="1:4" ht="12.75">
      <c r="A59" t="s">
        <v>34</v>
      </c>
      <c r="B59" s="26" t="s">
        <v>35</v>
      </c>
      <c r="D59">
        <f>'[1]Inputs'!B227</f>
        <v>2.7</v>
      </c>
    </row>
    <row r="60" ht="12.75">
      <c r="A60" s="27" t="s">
        <v>36</v>
      </c>
    </row>
  </sheetData>
  <mergeCells count="1">
    <mergeCell ref="A1:L1"/>
  </mergeCells>
  <hyperlinks>
    <hyperlink ref="A60" r:id="rId1" display="http://www.hackneys.com/ip/tco.xls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29">
      <selection activeCell="A35" sqref="A35"/>
    </sheetView>
  </sheetViews>
  <sheetFormatPr defaultColWidth="9.140625" defaultRowHeight="12.75"/>
  <cols>
    <col min="1" max="1" width="37.57421875" style="0" bestFit="1" customWidth="1"/>
    <col min="2" max="2" width="11.28125" style="0" bestFit="1" customWidth="1"/>
    <col min="4" max="4" width="11.28125" style="0" bestFit="1" customWidth="1"/>
    <col min="6" max="6" width="11.28125" style="0" bestFit="1" customWidth="1"/>
    <col min="8" max="8" width="11.28125" style="0" bestFit="1" customWidth="1"/>
    <col min="10" max="10" width="11.28125" style="0" bestFit="1" customWidth="1"/>
    <col min="12" max="12" width="11.28125" style="0" bestFit="1" customWidth="1"/>
  </cols>
  <sheetData>
    <row r="1" spans="1:12" ht="15.75">
      <c r="A1" s="81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3"/>
    </row>
    <row r="2" spans="1:6" ht="15.75">
      <c r="A2" s="1"/>
      <c r="B2" s="7"/>
      <c r="C2" s="1"/>
      <c r="D2" s="7"/>
      <c r="E2" s="1"/>
      <c r="F2" s="28"/>
    </row>
    <row r="3" spans="1:12" ht="63">
      <c r="A3" s="2"/>
      <c r="B3" s="3" t="str">
        <f>'sum all data'!B3</f>
        <v>New 2006 Caliber 47LRC</v>
      </c>
      <c r="D3" s="3" t="str">
        <f>'sum all data'!D3</f>
        <v>New 2005 Tayana 48</v>
      </c>
      <c r="F3" s="3" t="str">
        <f>'sum all data'!F3</f>
        <v>Used 2000 Hylas 49</v>
      </c>
      <c r="H3" s="3" t="str">
        <f>'sum all data'!H3</f>
        <v>Used 2000 Amel 53</v>
      </c>
      <c r="J3" s="3" t="str">
        <f>'sum all data'!J3</f>
        <v>Used 1997 HR 53</v>
      </c>
      <c r="L3" s="3" t="str">
        <f>'sum all data'!L3</f>
        <v>Used 2003 IP 485</v>
      </c>
    </row>
    <row r="5" ht="15">
      <c r="A5" s="4" t="s">
        <v>1</v>
      </c>
    </row>
    <row r="6" spans="1:12" ht="12.75">
      <c r="A6" t="s">
        <v>2</v>
      </c>
      <c r="B6">
        <f>'sum all data'!B6</f>
        <v>7</v>
      </c>
      <c r="D6">
        <f>'sum all data'!D6</f>
        <v>7</v>
      </c>
      <c r="F6">
        <f>'sum all data'!F6</f>
        <v>7</v>
      </c>
      <c r="H6">
        <f>'sum all data'!H6</f>
        <v>7</v>
      </c>
      <c r="J6">
        <f>'sum all data'!J6</f>
        <v>7</v>
      </c>
      <c r="L6">
        <f>'sum all data'!L6</f>
        <v>7</v>
      </c>
    </row>
    <row r="8" ht="15">
      <c r="A8" s="4" t="s">
        <v>3</v>
      </c>
    </row>
    <row r="9" spans="1:12" ht="12.75">
      <c r="A9" t="s">
        <v>4</v>
      </c>
      <c r="B9" s="5">
        <f>'sum all data'!B9</f>
        <v>382950</v>
      </c>
      <c r="D9" s="5">
        <f>'sum all data'!D9</f>
        <v>410000</v>
      </c>
      <c r="F9" s="5">
        <f>'sum all data'!F9</f>
        <v>450000</v>
      </c>
      <c r="H9" s="5">
        <f>'sum all data'!H9</f>
        <v>485000</v>
      </c>
      <c r="J9" s="5">
        <f>'sum all data'!J9</f>
        <v>655000</v>
      </c>
      <c r="L9" s="5">
        <f>'sum all data'!L9</f>
        <v>590000</v>
      </c>
    </row>
    <row r="10" spans="2:12" ht="12.75">
      <c r="B10" s="5"/>
      <c r="D10" s="5"/>
      <c r="F10" s="5"/>
      <c r="H10" s="5"/>
      <c r="J10" s="5"/>
      <c r="L10" s="5"/>
    </row>
    <row r="11" spans="1:12" ht="25.5">
      <c r="A11" s="6" t="s">
        <v>5</v>
      </c>
      <c r="B11" s="5">
        <f>'sum all data'!B11</f>
        <v>108000</v>
      </c>
      <c r="D11" s="5">
        <f>'sum all data'!D11</f>
        <v>70000</v>
      </c>
      <c r="F11" s="5">
        <f>'sum all data'!F11</f>
        <v>35000</v>
      </c>
      <c r="H11" s="5">
        <f>'sum all data'!H11</f>
        <v>48500</v>
      </c>
      <c r="J11" s="5">
        <f>'sum all data'!J11</f>
        <v>80500</v>
      </c>
      <c r="L11" s="5">
        <f>'sum all data'!L11</f>
        <v>59000</v>
      </c>
    </row>
    <row r="13" spans="1:12" ht="25.5">
      <c r="A13" s="6" t="s">
        <v>6</v>
      </c>
      <c r="B13" s="5">
        <f>'sum all data'!B13</f>
        <v>13300</v>
      </c>
      <c r="D13" s="5">
        <f>'sum all data'!D13</f>
        <v>6300</v>
      </c>
      <c r="F13" s="5">
        <f>'sum all data'!F13</f>
        <v>13300</v>
      </c>
      <c r="H13" s="5">
        <f>'sum all data'!H13</f>
        <v>12300</v>
      </c>
      <c r="J13" s="5">
        <f>'sum all data'!J13</f>
        <v>12300</v>
      </c>
      <c r="L13" s="5">
        <f>'sum all data'!L13</f>
        <v>13300</v>
      </c>
    </row>
    <row r="15" spans="1:12" ht="25.5">
      <c r="A15" s="29" t="s">
        <v>7</v>
      </c>
      <c r="B15" s="12">
        <f>'sum all data'!B15</f>
        <v>547111.25</v>
      </c>
      <c r="C15" s="24"/>
      <c r="D15" s="12">
        <f>'sum all data'!D15</f>
        <v>527635.5</v>
      </c>
      <c r="E15" s="24"/>
      <c r="F15" s="12">
        <f>'sum all data'!F15</f>
        <v>540655.5</v>
      </c>
      <c r="G15" s="24"/>
      <c r="H15" s="12">
        <f>'sum all data'!H15</f>
        <v>592193</v>
      </c>
      <c r="I15" s="24"/>
      <c r="J15" s="12">
        <f>'sum all data'!J15</f>
        <v>811363</v>
      </c>
      <c r="K15" s="24"/>
      <c r="L15" s="12">
        <f>'sum all data'!L15</f>
        <v>718595.5</v>
      </c>
    </row>
    <row r="16" spans="2:12" ht="12.75">
      <c r="B16" s="5"/>
      <c r="D16" s="5"/>
      <c r="F16" s="5"/>
      <c r="H16" s="5"/>
      <c r="J16" s="5"/>
      <c r="L16" s="5"/>
    </row>
    <row r="17" ht="15">
      <c r="A17" s="4" t="s">
        <v>8</v>
      </c>
    </row>
    <row r="18" spans="1:12" ht="12.75">
      <c r="A18" t="s">
        <v>9</v>
      </c>
      <c r="B18" s="8">
        <f>'sum all data'!B18</f>
        <v>0</v>
      </c>
      <c r="D18" s="8">
        <f>'sum all data'!D18</f>
        <v>0</v>
      </c>
      <c r="F18" s="8">
        <f>'sum all data'!F18</f>
        <v>0</v>
      </c>
      <c r="H18" s="8">
        <f>'sum all data'!H18</f>
        <v>0</v>
      </c>
      <c r="J18" s="8">
        <f>'sum all data'!J18</f>
        <v>0</v>
      </c>
      <c r="L18" s="8">
        <f>'sum all data'!L18</f>
        <v>0</v>
      </c>
    </row>
    <row r="19" spans="2:12" ht="12.75">
      <c r="B19" s="8"/>
      <c r="D19" s="8"/>
      <c r="F19" s="8"/>
      <c r="H19" s="8"/>
      <c r="J19" s="8"/>
      <c r="L19" s="8"/>
    </row>
    <row r="20" spans="1:12" ht="12.75">
      <c r="A20" t="s">
        <v>10</v>
      </c>
      <c r="B20" s="9">
        <f>'sum all data'!B20</f>
        <v>0</v>
      </c>
      <c r="D20" s="9">
        <f>'sum all data'!D20</f>
        <v>0</v>
      </c>
      <c r="F20" s="9">
        <f>'sum all data'!F20</f>
        <v>0</v>
      </c>
      <c r="H20" s="9">
        <f>'sum all data'!H20</f>
        <v>0</v>
      </c>
      <c r="J20" s="9">
        <f>'sum all data'!J20</f>
        <v>0</v>
      </c>
      <c r="L20" s="9">
        <f>'sum all data'!L20</f>
        <v>0</v>
      </c>
    </row>
    <row r="22" spans="1:12" ht="12.75">
      <c r="A22" t="s">
        <v>11</v>
      </c>
      <c r="B22" s="5">
        <f>'sum all data'!B22</f>
        <v>0</v>
      </c>
      <c r="D22" s="5">
        <f>'sum all data'!D22</f>
        <v>0</v>
      </c>
      <c r="F22" s="5">
        <f>'sum all data'!F22</f>
        <v>0</v>
      </c>
      <c r="H22" s="5">
        <f>'sum all data'!H22</f>
        <v>0</v>
      </c>
      <c r="J22" s="5">
        <f>'sum all data'!J22</f>
        <v>0</v>
      </c>
      <c r="L22" s="5">
        <f>'sum all data'!L22</f>
        <v>0</v>
      </c>
    </row>
    <row r="24" spans="1:12" ht="12.75">
      <c r="A24" s="24" t="s">
        <v>12</v>
      </c>
      <c r="B24" s="12">
        <f>'sum all data'!B24</f>
        <v>547111.25</v>
      </c>
      <c r="C24" s="24"/>
      <c r="D24" s="12">
        <f>'sum all data'!D24</f>
        <v>527635.5</v>
      </c>
      <c r="E24" s="24"/>
      <c r="F24" s="12">
        <f>'sum all data'!F24</f>
        <v>540655.5</v>
      </c>
      <c r="G24" s="24"/>
      <c r="H24" s="12">
        <f>'sum all data'!H24</f>
        <v>592193</v>
      </c>
      <c r="I24" s="24"/>
      <c r="J24" s="12">
        <f>'sum all data'!J24</f>
        <v>811363</v>
      </c>
      <c r="K24" s="24"/>
      <c r="L24" s="12">
        <f>'sum all data'!L24</f>
        <v>718595.5</v>
      </c>
    </row>
    <row r="25" spans="2:12" ht="12.75">
      <c r="B25" s="5"/>
      <c r="D25" s="5"/>
      <c r="F25" s="5"/>
      <c r="H25" s="5"/>
      <c r="J25" s="5"/>
      <c r="L25" s="5"/>
    </row>
    <row r="26" ht="15">
      <c r="A26" s="4" t="s">
        <v>13</v>
      </c>
    </row>
    <row r="27" spans="1:12" ht="38.25">
      <c r="A27" s="6" t="s">
        <v>14</v>
      </c>
      <c r="B27" s="5">
        <f>'sum all data'!B27</f>
        <v>229151.31839657162</v>
      </c>
      <c r="D27" s="5">
        <f>'sum all data'!D27</f>
        <v>231277.63273610803</v>
      </c>
      <c r="F27" s="5">
        <f>'sum all data'!F27</f>
        <v>237682.12911758202</v>
      </c>
      <c r="H27" s="5">
        <f>'sum all data'!H27</f>
        <v>247318.7270141074</v>
      </c>
      <c r="J27" s="5">
        <f>'sum all data'!J27</f>
        <v>287783.1157053882</v>
      </c>
      <c r="L27" s="5">
        <f>'sum all data'!L27</f>
        <v>271206.6984513987</v>
      </c>
    </row>
    <row r="28" ht="12.75">
      <c r="A28" s="6"/>
    </row>
    <row r="29" spans="1:12" ht="51">
      <c r="A29" s="6" t="s">
        <v>15</v>
      </c>
      <c r="B29" s="5">
        <f>'sum all data'!B29</f>
        <v>2727.9918856734716</v>
      </c>
      <c r="D29" s="5">
        <f>'sum all data'!D29</f>
        <v>2753.3051516203336</v>
      </c>
      <c r="F29" s="5">
        <f>'sum all data'!F29</f>
        <v>2829.549156161691</v>
      </c>
      <c r="H29" s="5">
        <f>'sum all data'!H29</f>
        <v>2944.270559691755</v>
      </c>
      <c r="J29" s="5">
        <f>'sum all data'!J29</f>
        <v>3425.989472683193</v>
      </c>
      <c r="L29" s="5">
        <f>'sum all data'!L29</f>
        <v>3228.651172040461</v>
      </c>
    </row>
    <row r="30" spans="1:12" ht="12.75">
      <c r="A30" s="6"/>
      <c r="B30" s="5"/>
      <c r="D30" s="5"/>
      <c r="F30" s="5"/>
      <c r="H30" s="5"/>
      <c r="J30" s="5"/>
      <c r="L30" s="5"/>
    </row>
    <row r="31" spans="1:12" ht="15">
      <c r="A31" s="10" t="s">
        <v>16</v>
      </c>
      <c r="B31" s="5"/>
      <c r="D31" s="5"/>
      <c r="F31" s="5"/>
      <c r="H31" s="5"/>
      <c r="J31" s="5"/>
      <c r="L31" s="5"/>
    </row>
    <row r="32" spans="1:12" ht="12.75">
      <c r="A32" s="11" t="s">
        <v>18</v>
      </c>
      <c r="B32" s="5">
        <f>'sum all data'!B33</f>
        <v>32735.902628081658</v>
      </c>
      <c r="D32" s="5">
        <f>'sum all data'!D33</f>
        <v>33039.661819444</v>
      </c>
      <c r="F32" s="5">
        <f>'sum all data'!F33</f>
        <v>33954.58987394029</v>
      </c>
      <c r="H32" s="5">
        <f>'sum all data'!H33</f>
        <v>35331.24671630106</v>
      </c>
      <c r="J32" s="5">
        <f>'sum all data'!J33</f>
        <v>41111.873672198315</v>
      </c>
      <c r="L32" s="5">
        <f>'sum all data'!L33</f>
        <v>38743.81406448553</v>
      </c>
    </row>
    <row r="33" spans="1:12" ht="12.75">
      <c r="A33" s="6"/>
      <c r="B33" s="5"/>
      <c r="D33" s="5"/>
      <c r="F33" s="5"/>
      <c r="H33" s="5"/>
      <c r="J33" s="5"/>
      <c r="L33" s="5"/>
    </row>
    <row r="34" spans="1:12" ht="12.75">
      <c r="A34" s="11" t="s">
        <v>22</v>
      </c>
      <c r="B34" s="5">
        <f>'sum all data'!B38</f>
        <v>2727.9918856734716</v>
      </c>
      <c r="D34" s="5">
        <f>'sum all data'!D38</f>
        <v>2753.3051516203336</v>
      </c>
      <c r="F34" s="5">
        <f>'sum all data'!F38</f>
        <v>2829.549156161691</v>
      </c>
      <c r="H34" s="5">
        <f>'sum all data'!H38</f>
        <v>2944.270559691755</v>
      </c>
      <c r="J34" s="5">
        <f>'sum all data'!J38</f>
        <v>3425.989472683193</v>
      </c>
      <c r="L34" s="5">
        <f>'sum all data'!L38</f>
        <v>3228.651172040461</v>
      </c>
    </row>
    <row r="35" spans="1:12" ht="12.75">
      <c r="A35" s="6"/>
      <c r="B35" s="5"/>
      <c r="D35" s="5"/>
      <c r="F35" s="5"/>
      <c r="H35" s="5"/>
      <c r="J35" s="5"/>
      <c r="L35" s="5"/>
    </row>
    <row r="36" ht="28.5" customHeight="1">
      <c r="A36" s="10" t="s">
        <v>24</v>
      </c>
    </row>
    <row r="37" spans="1:12" ht="12.75">
      <c r="A37" t="s">
        <v>25</v>
      </c>
      <c r="B37" s="5">
        <f>'sum all data'!B43</f>
        <v>367632</v>
      </c>
      <c r="D37" s="5">
        <f>'sum all data'!D43</f>
        <v>393600</v>
      </c>
      <c r="F37" s="5">
        <f>'sum all data'!F43</f>
        <v>337500</v>
      </c>
      <c r="H37" s="5">
        <f>'sum all data'!H43</f>
        <v>363750</v>
      </c>
      <c r="J37" s="5">
        <f>'sum all data'!J43</f>
        <v>556750</v>
      </c>
      <c r="L37" s="5">
        <f>'sum all data'!L43</f>
        <v>501500</v>
      </c>
    </row>
    <row r="39" spans="1:12" ht="25.5">
      <c r="A39" s="6" t="s">
        <v>26</v>
      </c>
      <c r="B39" s="5">
        <f>'sum all data'!B45</f>
        <v>60303.43949949747</v>
      </c>
      <c r="D39" s="5">
        <f>'sum all data'!D45</f>
        <v>62900.23949949746</v>
      </c>
      <c r="F39" s="5">
        <f>'sum all data'!F45</f>
        <v>57290.23949949746</v>
      </c>
      <c r="H39" s="5">
        <f>'sum all data'!H45</f>
        <v>59915.23949949746</v>
      </c>
      <c r="J39" s="5">
        <f>'sum all data'!J45</f>
        <v>79215.23949949746</v>
      </c>
      <c r="L39" s="5">
        <f>'sum all data'!L45</f>
        <v>73690.23949949746</v>
      </c>
    </row>
    <row r="41" spans="1:12" ht="25.5">
      <c r="A41" s="6" t="s">
        <v>27</v>
      </c>
      <c r="B41" s="5">
        <f>'sum all data'!B47</f>
        <v>307328.5605005025</v>
      </c>
      <c r="D41" s="5">
        <f>'sum all data'!D47</f>
        <v>330699.76050050254</v>
      </c>
      <c r="F41" s="5">
        <f>'sum all data'!F47</f>
        <v>280209.76050050254</v>
      </c>
      <c r="H41" s="5">
        <f>'sum all data'!H47</f>
        <v>303834.76050050254</v>
      </c>
      <c r="J41" s="5">
        <f>'sum all data'!J47</f>
        <v>477534.76050050254</v>
      </c>
      <c r="L41" s="5">
        <f>'sum all data'!L47</f>
        <v>427809.76050050254</v>
      </c>
    </row>
    <row r="42" spans="1:12" ht="12.75">
      <c r="A42" s="6"/>
      <c r="B42" s="5"/>
      <c r="D42" s="5"/>
      <c r="F42" s="5"/>
      <c r="H42" s="5"/>
      <c r="J42" s="5"/>
      <c r="L42" s="5"/>
    </row>
    <row r="43" spans="1:12" ht="15">
      <c r="A43" s="13" t="s">
        <v>28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5"/>
    </row>
    <row r="44" spans="1:12" ht="38.25">
      <c r="A44" s="16" t="s">
        <v>29</v>
      </c>
      <c r="B44" s="17">
        <f>'sum all data'!B50</f>
        <v>505697.207896069</v>
      </c>
      <c r="C44" s="18"/>
      <c r="D44" s="17">
        <f>'sum all data'!D50</f>
        <v>467573.3722356055</v>
      </c>
      <c r="E44" s="18"/>
      <c r="F44" s="17">
        <f>'sum all data'!F50</f>
        <v>531877.8686170795</v>
      </c>
      <c r="G44" s="18"/>
      <c r="H44" s="17">
        <f>'sum all data'!H50</f>
        <v>572051.9665136049</v>
      </c>
      <c r="I44" s="18"/>
      <c r="J44" s="17">
        <f>'sum all data'!J50</f>
        <v>677286.3552048856</v>
      </c>
      <c r="K44" s="18"/>
      <c r="L44" s="19">
        <f>'sum all data'!L50</f>
        <v>612142.4379508961</v>
      </c>
    </row>
    <row r="45" spans="1:12" ht="12.75">
      <c r="A45" s="20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1"/>
    </row>
    <row r="46" spans="1:12" ht="38.25">
      <c r="A46" s="22" t="s">
        <v>30</v>
      </c>
      <c r="B46" s="23">
        <f>'sum all data'!B52</f>
        <v>6020.204855905583</v>
      </c>
      <c r="C46" s="24"/>
      <c r="D46" s="23">
        <f>'sum all data'!D52</f>
        <v>5566.349669471493</v>
      </c>
      <c r="E46" s="24"/>
      <c r="F46" s="23">
        <f>'sum all data'!F52</f>
        <v>6331.879388298566</v>
      </c>
      <c r="G46" s="24"/>
      <c r="H46" s="23">
        <f>'sum all data'!H52</f>
        <v>6810.142458495296</v>
      </c>
      <c r="I46" s="24"/>
      <c r="J46" s="23">
        <f>'sum all data'!J52</f>
        <v>8062.932800058162</v>
      </c>
      <c r="K46" s="24"/>
      <c r="L46" s="25">
        <f>'sum all data'!L52</f>
        <v>7287.409975605907</v>
      </c>
    </row>
    <row r="47" spans="1:12" ht="12.75">
      <c r="A47" s="6"/>
      <c r="B47" s="5"/>
      <c r="D47" s="5"/>
      <c r="F47" s="5"/>
      <c r="H47" s="5"/>
      <c r="J47" s="5"/>
      <c r="L47" s="5"/>
    </row>
    <row r="48" ht="15">
      <c r="A48" s="4" t="s">
        <v>31</v>
      </c>
    </row>
    <row r="49" spans="1:12" ht="38.25">
      <c r="A49" s="6" t="s">
        <v>32</v>
      </c>
      <c r="B49" s="5">
        <f>'sum all data'!B55</f>
        <v>1160522.5122277893</v>
      </c>
      <c r="D49" s="5">
        <f>'sum all data'!D55</f>
        <v>1136410.543841294</v>
      </c>
      <c r="F49" s="5">
        <f>'sum all data'!F55</f>
        <v>1158135.4379400006</v>
      </c>
      <c r="H49" s="5">
        <f>'sum all data'!H55</f>
        <v>1249926.3852896215</v>
      </c>
      <c r="J49" s="5">
        <f>'sum all data'!J55</f>
        <v>1647790.6691240065</v>
      </c>
      <c r="L49" s="5">
        <f>'sum all data'!L55</f>
        <v>1482698.9929119525</v>
      </c>
    </row>
    <row r="51" spans="1:12" ht="38.25">
      <c r="A51" s="6" t="s">
        <v>33</v>
      </c>
      <c r="B51" s="5">
        <f>'sum all data'!B57</f>
        <v>1666219.7201238582</v>
      </c>
      <c r="D51" s="5">
        <f>'sum all data'!D57</f>
        <v>1603983.9160768995</v>
      </c>
      <c r="E51" s="5"/>
      <c r="F51" s="5">
        <f>'sum all data'!F57</f>
        <v>1690013.30655708</v>
      </c>
      <c r="H51" s="5">
        <f>'sum all data'!H57</f>
        <v>1821978.3518032264</v>
      </c>
      <c r="J51" s="5">
        <f>'sum all data'!J57</f>
        <v>2325077.024328892</v>
      </c>
      <c r="K51" s="5"/>
      <c r="L51" s="5">
        <f>'sum all data'!L57</f>
        <v>2094841.4308628486</v>
      </c>
    </row>
    <row r="53" spans="1:4" ht="12.75">
      <c r="A53" t="s">
        <v>34</v>
      </c>
      <c r="B53" s="26" t="s">
        <v>35</v>
      </c>
      <c r="D53">
        <f>'[1]Inputs'!B227</f>
        <v>2.7</v>
      </c>
    </row>
    <row r="54" ht="12.75">
      <c r="A54" s="27" t="s">
        <v>36</v>
      </c>
    </row>
  </sheetData>
  <mergeCells count="1">
    <mergeCell ref="A1:L1"/>
  </mergeCells>
  <hyperlinks>
    <hyperlink ref="A54" r:id="rId1" display="http://www.hackneys.com/ip/tco.xls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7"/>
  <sheetViews>
    <sheetView tabSelected="1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2.75"/>
  <cols>
    <col min="1" max="1" width="44.8515625" style="0" customWidth="1"/>
    <col min="2" max="2" width="17.28125" style="0" customWidth="1"/>
    <col min="3" max="3" width="2.28125" style="0" customWidth="1"/>
    <col min="4" max="4" width="12.7109375" style="0" customWidth="1"/>
    <col min="5" max="5" width="2.421875" style="0" customWidth="1"/>
    <col min="6" max="6" width="13.8515625" style="0" customWidth="1"/>
    <col min="7" max="7" width="2.57421875" style="0" customWidth="1"/>
    <col min="8" max="8" width="13.57421875" style="0" customWidth="1"/>
    <col min="9" max="9" width="2.7109375" style="0" customWidth="1"/>
    <col min="10" max="10" width="14.28125" style="0" customWidth="1"/>
    <col min="11" max="11" width="2.57421875" style="0" customWidth="1"/>
    <col min="12" max="12" width="12.8515625" style="0" customWidth="1"/>
  </cols>
  <sheetData>
    <row r="1" spans="1:12" ht="18">
      <c r="A1" s="84" t="s">
        <v>186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ht="18">
      <c r="A2" s="30"/>
    </row>
    <row r="3" spans="1:2" ht="14.25">
      <c r="A3" s="31" t="s">
        <v>41</v>
      </c>
      <c r="B3" s="32"/>
    </row>
    <row r="4" spans="1:2" ht="14.25">
      <c r="A4" s="31" t="s">
        <v>42</v>
      </c>
      <c r="B4" s="33"/>
    </row>
    <row r="5" ht="14.25">
      <c r="A5" s="31"/>
    </row>
    <row r="7" spans="2:12" ht="63">
      <c r="B7" s="34" t="str">
        <f>'[1]Inputs'!B7</f>
        <v>New 2006 Caliber 47LRC</v>
      </c>
      <c r="D7" s="34" t="str">
        <f>'[1]Inputs'!D7</f>
        <v>New 2005 Tayana 48</v>
      </c>
      <c r="F7" s="34" t="str">
        <f>'[1]Inputs'!F7</f>
        <v>Used 2000 Hylas 49</v>
      </c>
      <c r="H7" s="34" t="str">
        <f>'[2]Inputs'!B7</f>
        <v>Used 2000 Amel 53</v>
      </c>
      <c r="J7" s="34" t="str">
        <f>'[2]Inputs'!D7</f>
        <v>Used 1997 HR 53</v>
      </c>
      <c r="L7" s="34" t="str">
        <f>'[2]Inputs'!F7</f>
        <v>Used 2003 IP 485</v>
      </c>
    </row>
    <row r="8" ht="15">
      <c r="A8" s="4" t="str">
        <f>'[1]Inputs'!A8</f>
        <v>Asset Acquisition Costs</v>
      </c>
    </row>
    <row r="9" spans="1:12" ht="12.75">
      <c r="A9" s="35" t="str">
        <f>'[1]Inputs'!A9</f>
        <v>Boat Cost</v>
      </c>
      <c r="B9" s="36">
        <f>'[1]Inputs'!B9</f>
        <v>382950</v>
      </c>
      <c r="D9" s="36">
        <f>'[1]Inputs'!D9</f>
        <v>410000</v>
      </c>
      <c r="F9" s="36">
        <f>'[1]Inputs'!F9</f>
        <v>450000</v>
      </c>
      <c r="H9" s="36">
        <f>'[2]Inputs'!B9</f>
        <v>485000</v>
      </c>
      <c r="J9" s="36">
        <f>'[2]Inputs'!D9</f>
        <v>655000</v>
      </c>
      <c r="L9" s="36">
        <f>'[2]Inputs'!F9</f>
        <v>590000</v>
      </c>
    </row>
    <row r="10" spans="1:12" ht="12.75">
      <c r="A10" t="str">
        <f>'[1]Inputs'!A10</f>
        <v>Options Cost</v>
      </c>
      <c r="B10" s="37">
        <f>'[1]Inputs'!B10</f>
        <v>83000</v>
      </c>
      <c r="D10" s="37">
        <f>'[1]Inputs'!D10</f>
        <v>45000</v>
      </c>
      <c r="F10" s="37">
        <f>'[1]Inputs'!F10</f>
        <v>0</v>
      </c>
      <c r="H10" s="37">
        <f>'[2]Inputs'!B10</f>
        <v>0</v>
      </c>
      <c r="J10" s="37">
        <f>'[2]Inputs'!D10</f>
        <v>0</v>
      </c>
      <c r="L10" s="37">
        <f>'[2]Inputs'!F10</f>
        <v>0</v>
      </c>
    </row>
    <row r="11" spans="1:12" ht="12.75">
      <c r="A11" t="str">
        <f>'[1]Inputs'!A11</f>
        <v>Additional Equipment Cost</v>
      </c>
      <c r="B11" s="37">
        <f>'[1]Inputs'!B11</f>
        <v>25000</v>
      </c>
      <c r="D11" s="37">
        <f>'[1]Inputs'!D11</f>
        <v>25000</v>
      </c>
      <c r="F11" s="37">
        <f>'[1]Inputs'!F11</f>
        <v>30000</v>
      </c>
      <c r="H11" s="37">
        <f>'[2]Inputs'!B11</f>
        <v>48500</v>
      </c>
      <c r="J11" s="37">
        <f>'[2]Inputs'!D11</f>
        <v>65500</v>
      </c>
      <c r="L11" s="37">
        <f>'[2]Inputs'!F11</f>
        <v>59000</v>
      </c>
    </row>
    <row r="12" spans="1:12" ht="12.75">
      <c r="A12" t="str">
        <f>'[1]Inputs'!A12</f>
        <v>Customization</v>
      </c>
      <c r="B12" s="38">
        <f>'[1]Inputs'!B12</f>
        <v>0</v>
      </c>
      <c r="D12" s="38">
        <f>'[1]Inputs'!D12</f>
        <v>0</v>
      </c>
      <c r="F12" s="37">
        <f>'[1]Inputs'!F12</f>
        <v>5000</v>
      </c>
      <c r="H12" s="38">
        <f>'[2]Inputs'!B12</f>
        <v>0</v>
      </c>
      <c r="J12" s="38">
        <f>'[2]Inputs'!D12</f>
        <v>15000</v>
      </c>
      <c r="L12" s="37">
        <f>'[2]Inputs'!F12</f>
        <v>0</v>
      </c>
    </row>
    <row r="13" spans="1:12" ht="12.75">
      <c r="A13" s="39" t="str">
        <f>'[1]Inputs'!A13</f>
        <v>  Subtotal Boat, Options, EQ &amp; Customization</v>
      </c>
      <c r="B13" s="40">
        <f>'[1]Inputs'!B13</f>
        <v>490950</v>
      </c>
      <c r="D13" s="40">
        <f>'[1]Inputs'!D13</f>
        <v>480000</v>
      </c>
      <c r="F13" s="40">
        <f>'[1]Inputs'!F13</f>
        <v>485000</v>
      </c>
      <c r="H13" s="40">
        <f>'[2]Inputs'!B13</f>
        <v>533500</v>
      </c>
      <c r="J13" s="40">
        <f>'[2]Inputs'!D13</f>
        <v>735500</v>
      </c>
      <c r="L13" s="40">
        <f>'[2]Inputs'!F13</f>
        <v>649000</v>
      </c>
    </row>
    <row r="14" spans="1:12" ht="12.75">
      <c r="A14" t="str">
        <f>'[1]Inputs'!A14</f>
        <v>Research Costs</v>
      </c>
      <c r="B14" s="37">
        <f>'[1]Inputs'!B14</f>
        <v>5000</v>
      </c>
      <c r="D14" s="37">
        <f>'[1]Inputs'!D14</f>
        <v>5000</v>
      </c>
      <c r="F14" s="37">
        <f>'[1]Inputs'!F14</f>
        <v>5000</v>
      </c>
      <c r="H14" s="37">
        <f>'[2]Inputs'!B14</f>
        <v>5000</v>
      </c>
      <c r="J14" s="37">
        <f>'[2]Inputs'!D14</f>
        <v>5000</v>
      </c>
      <c r="L14" s="37">
        <f>'[2]Inputs'!F14</f>
        <v>5000</v>
      </c>
    </row>
    <row r="15" spans="1:12" ht="12.75">
      <c r="A15" s="39" t="str">
        <f>'[1]Inputs'!A15</f>
        <v>  (boat shows, inspections, factory visits, etc.)</v>
      </c>
      <c r="B15" s="5"/>
      <c r="D15" s="5"/>
      <c r="F15" s="5"/>
      <c r="H15" s="5"/>
      <c r="J15" s="5"/>
      <c r="L15" s="5"/>
    </row>
    <row r="16" spans="1:12" ht="12.75">
      <c r="A16" t="str">
        <f>'[1]Inputs'!A16</f>
        <v>Consulting Fees</v>
      </c>
      <c r="B16" s="37">
        <f>'[1]Inputs'!B16</f>
        <v>500</v>
      </c>
      <c r="D16" s="37">
        <f>'[1]Inputs'!D16</f>
        <v>500</v>
      </c>
      <c r="F16" s="37">
        <f>'[1]Inputs'!F16</f>
        <v>500</v>
      </c>
      <c r="H16" s="37">
        <f>'[2]Inputs'!B16</f>
        <v>500</v>
      </c>
      <c r="J16" s="37">
        <f>'[2]Inputs'!D16</f>
        <v>500</v>
      </c>
      <c r="L16" s="37">
        <f>'[2]Inputs'!F16</f>
        <v>500</v>
      </c>
    </row>
    <row r="17" spans="1:12" ht="12.75">
      <c r="A17" s="39" t="str">
        <f>'[1]Inputs'!A17</f>
        <v>  (vendor &amp; design analysis, etc.)</v>
      </c>
      <c r="B17" s="5"/>
      <c r="D17" s="5"/>
      <c r="F17" s="5"/>
      <c r="H17" s="5"/>
      <c r="J17" s="5"/>
      <c r="L17" s="5"/>
    </row>
    <row r="18" spans="1:12" ht="12.75">
      <c r="A18" t="str">
        <f>'[1]Inputs'!A18</f>
        <v>Haul Out / Storage</v>
      </c>
      <c r="B18" s="37">
        <f>'[1]Inputs'!B18</f>
        <v>0</v>
      </c>
      <c r="D18" s="37">
        <v>0</v>
      </c>
      <c r="F18" s="37">
        <f>'[1]Inputs'!F18</f>
        <v>1000</v>
      </c>
      <c r="H18" s="37">
        <f>'[2]Inputs'!B18</f>
        <v>0</v>
      </c>
      <c r="J18" s="37">
        <f>'[2]Inputs'!D18</f>
        <v>0</v>
      </c>
      <c r="L18" s="37">
        <f>'[2]Inputs'!F18</f>
        <v>1000</v>
      </c>
    </row>
    <row r="19" spans="1:12" ht="12.75">
      <c r="A19" t="str">
        <f>'[1]Inputs'!A19</f>
        <v>Commissioning</v>
      </c>
      <c r="B19" s="37">
        <f>'[1]Inputs'!B19</f>
        <v>7000</v>
      </c>
      <c r="D19" s="37">
        <f>'[1]Inputs'!D19</f>
        <v>0</v>
      </c>
      <c r="F19" s="37">
        <f>'[1]Inputs'!F19</f>
        <v>1000</v>
      </c>
      <c r="H19" s="37">
        <f>'[2]Inputs'!B19</f>
        <v>1000</v>
      </c>
      <c r="J19" s="37">
        <f>'[2]Inputs'!D19</f>
        <v>1000</v>
      </c>
      <c r="L19" s="37">
        <f>'[2]Inputs'!F19</f>
        <v>1000</v>
      </c>
    </row>
    <row r="20" spans="1:12" ht="12.75">
      <c r="A20" t="str">
        <f>'[1]Inputs'!A20</f>
        <v>Documentation</v>
      </c>
      <c r="B20" s="37">
        <f>'[1]Inputs'!B20</f>
        <v>300</v>
      </c>
      <c r="D20" s="37">
        <f>'[1]Inputs'!D20</f>
        <v>300</v>
      </c>
      <c r="F20" s="37">
        <f>'[1]Inputs'!F20</f>
        <v>300</v>
      </c>
      <c r="H20" s="37">
        <f>'[2]Inputs'!B20</f>
        <v>300</v>
      </c>
      <c r="J20" s="37">
        <f>'[2]Inputs'!D20</f>
        <v>300</v>
      </c>
      <c r="L20" s="37">
        <f>'[2]Inputs'!F20</f>
        <v>300</v>
      </c>
    </row>
    <row r="21" spans="1:12" ht="12.75">
      <c r="A21" t="str">
        <f>'[1]Inputs'!A21</f>
        <v>Licensing</v>
      </c>
      <c r="B21" s="37">
        <f>'[1]Inputs'!B21</f>
        <v>0</v>
      </c>
      <c r="D21" s="37">
        <f>'[1]Inputs'!D21</f>
        <v>0</v>
      </c>
      <c r="F21" s="37">
        <f>'[1]Inputs'!F21</f>
        <v>0</v>
      </c>
      <c r="H21" s="37">
        <f>'[2]Inputs'!B21</f>
        <v>0</v>
      </c>
      <c r="J21" s="37">
        <f>'[2]Inputs'!D21</f>
        <v>0</v>
      </c>
      <c r="L21" s="37">
        <f>'[2]Inputs'!F21</f>
        <v>0</v>
      </c>
    </row>
    <row r="22" spans="1:12" ht="12.75">
      <c r="A22" t="str">
        <f>'[1]Inputs'!A22</f>
        <v>Delivery/shipping</v>
      </c>
      <c r="B22" s="37">
        <f>'[1]Inputs'!B22</f>
        <v>0</v>
      </c>
      <c r="D22" s="37">
        <f>'[1]Inputs'!D22</f>
        <v>0</v>
      </c>
      <c r="F22" s="37">
        <f>'[1]Inputs'!F22</f>
        <v>2500</v>
      </c>
      <c r="H22" s="37">
        <f>'[2]Inputs'!B22</f>
        <v>2500</v>
      </c>
      <c r="J22" s="37">
        <f>'[2]Inputs'!D22</f>
        <v>2500</v>
      </c>
      <c r="L22" s="37">
        <f>'[2]Inputs'!F22</f>
        <v>2500</v>
      </c>
    </row>
    <row r="23" spans="1:12" ht="12.75">
      <c r="A23" t="str">
        <f>'[1]Inputs'!A23</f>
        <v>Service Fees</v>
      </c>
      <c r="B23" s="37">
        <f>'[1]Inputs'!B23</f>
        <v>0</v>
      </c>
      <c r="D23" s="37">
        <f>'[1]Inputs'!D23</f>
        <v>0</v>
      </c>
      <c r="F23" s="37">
        <f>'[1]Inputs'!F23</f>
        <v>0</v>
      </c>
      <c r="H23" s="37">
        <f>'[2]Inputs'!B23</f>
        <v>0</v>
      </c>
      <c r="J23" s="37">
        <f>'[2]Inputs'!D23</f>
        <v>0</v>
      </c>
      <c r="L23" s="37">
        <f>'[2]Inputs'!F23</f>
        <v>0</v>
      </c>
    </row>
    <row r="24" spans="1:12" ht="12.75">
      <c r="A24" t="str">
        <f>'[1]Inputs'!A24</f>
        <v>Launch Fees</v>
      </c>
      <c r="B24" s="37">
        <f>'[1]Inputs'!B24</f>
        <v>0</v>
      </c>
      <c r="D24" s="37">
        <f>'[1]Inputs'!D24</f>
        <v>0</v>
      </c>
      <c r="F24" s="37">
        <f>'[1]Inputs'!F24</f>
        <v>0</v>
      </c>
      <c r="H24" s="37">
        <f>'[2]Inputs'!B24</f>
        <v>0</v>
      </c>
      <c r="J24" s="37">
        <f>'[2]Inputs'!D24</f>
        <v>0</v>
      </c>
      <c r="L24" s="37">
        <f>'[2]Inputs'!F24</f>
        <v>0</v>
      </c>
    </row>
    <row r="25" spans="1:12" ht="12.75">
      <c r="A25" t="str">
        <f>'[1]Inputs'!A25</f>
        <v>Sales Commission Amount</v>
      </c>
      <c r="B25" s="37">
        <f>'[1]Inputs'!B25</f>
        <v>0</v>
      </c>
      <c r="D25" s="37">
        <f>'[1]Inputs'!D25</f>
        <v>0</v>
      </c>
      <c r="F25" s="37">
        <f>'[1]Inputs'!F25</f>
        <v>0</v>
      </c>
      <c r="H25" s="37">
        <f>'[2]Inputs'!B25</f>
        <v>0</v>
      </c>
      <c r="J25" s="37">
        <f>'[2]Inputs'!D25</f>
        <v>0</v>
      </c>
      <c r="L25" s="37">
        <f>'[2]Inputs'!F25</f>
        <v>0</v>
      </c>
    </row>
    <row r="26" spans="1:12" ht="12.75">
      <c r="A26" t="str">
        <f>'[1]Inputs'!A26</f>
        <v>Miscelaneous Asset Acquisition Costs</v>
      </c>
      <c r="B26" s="37">
        <f>'[1]Inputs'!B26</f>
        <v>500</v>
      </c>
      <c r="D26" s="37">
        <f>'[1]Inputs'!D26</f>
        <v>500</v>
      </c>
      <c r="F26" s="37">
        <f>'[1]Inputs'!F26</f>
        <v>500</v>
      </c>
      <c r="H26" s="37">
        <f>'[2]Inputs'!B26</f>
        <v>500</v>
      </c>
      <c r="J26" s="37">
        <f>'[2]Inputs'!D26</f>
        <v>500</v>
      </c>
      <c r="L26" s="37">
        <f>'[2]Inputs'!F26</f>
        <v>500</v>
      </c>
    </row>
    <row r="27" spans="1:12" ht="12.75">
      <c r="A27" t="str">
        <f>'[1]Inputs'!A27</f>
        <v>Surveys, inspections, etc.</v>
      </c>
      <c r="B27" s="37">
        <f>'[1]Inputs'!B27</f>
        <v>0</v>
      </c>
      <c r="D27" s="37">
        <f>'[1]Inputs'!D27</f>
        <v>0</v>
      </c>
      <c r="F27" s="37">
        <f>'[1]Inputs'!F27</f>
        <v>2500</v>
      </c>
      <c r="H27" s="37">
        <f>'[2]Inputs'!B27</f>
        <v>2500</v>
      </c>
      <c r="J27" s="37">
        <f>'[2]Inputs'!D27</f>
        <v>2500</v>
      </c>
      <c r="L27" s="37">
        <f>'[2]Inputs'!F27</f>
        <v>2500</v>
      </c>
    </row>
    <row r="28" spans="1:12" ht="12.75">
      <c r="A28" s="41">
        <f>'[1]Inputs'!A28</f>
      </c>
      <c r="B28" s="37">
        <f>'[1]Inputs'!B28</f>
        <v>0</v>
      </c>
      <c r="D28" s="37">
        <f>'[1]Inputs'!D28</f>
        <v>0</v>
      </c>
      <c r="F28" s="37">
        <f>'[1]Inputs'!F28</f>
        <v>0</v>
      </c>
      <c r="H28" s="37">
        <f>'[2]Inputs'!B28</f>
        <v>0</v>
      </c>
      <c r="J28" s="37">
        <f>'[2]Inputs'!D28</f>
        <v>0</v>
      </c>
      <c r="L28" s="37">
        <f>'[2]Inputs'!F28</f>
        <v>0</v>
      </c>
    </row>
    <row r="29" spans="1:12" ht="12.75">
      <c r="A29" s="42">
        <f>'[1]Inputs'!A29</f>
      </c>
      <c r="B29" s="38">
        <f>'[1]Inputs'!B29</f>
        <v>0</v>
      </c>
      <c r="D29" s="38">
        <f>'[1]Inputs'!D29</f>
        <v>0</v>
      </c>
      <c r="F29" s="38">
        <f>'[1]Inputs'!F29</f>
        <v>0</v>
      </c>
      <c r="H29" s="38">
        <f>'[2]Inputs'!B29</f>
        <v>0</v>
      </c>
      <c r="J29" s="38">
        <f>'[2]Inputs'!D29</f>
        <v>0</v>
      </c>
      <c r="L29" s="38">
        <f>'[2]Inputs'!F29</f>
        <v>0</v>
      </c>
    </row>
    <row r="30" spans="1:12" ht="12.75">
      <c r="A30" s="39" t="str">
        <f>'[1]Inputs'!A30</f>
        <v>  Subtotal Non-Boat Acquisition Costs</v>
      </c>
      <c r="B30" s="40">
        <f>'[1]Inputs'!B30</f>
        <v>13300</v>
      </c>
      <c r="D30" s="40">
        <f>'[1]Inputs'!D30</f>
        <v>6300</v>
      </c>
      <c r="F30" s="40">
        <f>'[1]Inputs'!F30</f>
        <v>13300</v>
      </c>
      <c r="H30" s="40">
        <f>'[2]Inputs'!B30</f>
        <v>12300</v>
      </c>
      <c r="J30" s="40">
        <f>'[2]Inputs'!D30</f>
        <v>12300</v>
      </c>
      <c r="L30" s="40">
        <f>'[2]Inputs'!F30</f>
        <v>13300</v>
      </c>
    </row>
    <row r="31" spans="1:12" ht="12.75">
      <c r="A31" s="39" t="str">
        <f>'[1]Inputs'!A31</f>
        <v>  Subtotal Boat and Non-Boat Acquisition Costs</v>
      </c>
      <c r="B31" s="43">
        <f>'[1]Inputs'!B31</f>
        <v>504250</v>
      </c>
      <c r="D31" s="43">
        <f>'[1]Inputs'!D31</f>
        <v>486300</v>
      </c>
      <c r="F31" s="43">
        <f>'[1]Inputs'!F31</f>
        <v>498300</v>
      </c>
      <c r="H31" s="43">
        <f>'[2]Inputs'!B31</f>
        <v>545800</v>
      </c>
      <c r="J31" s="43">
        <f>'[2]Inputs'!D31</f>
        <v>747800</v>
      </c>
      <c r="L31" s="43">
        <f>'[2]Inputs'!F31</f>
        <v>662300</v>
      </c>
    </row>
    <row r="32" spans="1:12" ht="12.75">
      <c r="A32" t="str">
        <f>'[1]Inputs'!A32</f>
        <v>Sales Tax Rate</v>
      </c>
      <c r="B32" s="44">
        <f>'[1]Inputs'!B32</f>
        <v>0.085</v>
      </c>
      <c r="D32" s="44">
        <f>'[1]Inputs'!D32</f>
        <v>0.085</v>
      </c>
      <c r="F32" s="44">
        <f>'[1]Inputs'!F32</f>
        <v>0.085</v>
      </c>
      <c r="H32" s="44">
        <f>'[2]Inputs'!B32</f>
        <v>0.085</v>
      </c>
      <c r="J32" s="44">
        <f>'[2]Inputs'!D32</f>
        <v>0.085</v>
      </c>
      <c r="L32" s="44">
        <f>'[2]Inputs'!F32</f>
        <v>0.085</v>
      </c>
    </row>
    <row r="33" spans="1:12" ht="12.75">
      <c r="A33" t="str">
        <f>'[1]Inputs'!A33</f>
        <v>Sales Tax Amount</v>
      </c>
      <c r="B33" s="45">
        <f>'[1]Inputs'!B33</f>
        <v>42861.25</v>
      </c>
      <c r="D33" s="45">
        <f>'[1]Inputs'!D33</f>
        <v>41335.5</v>
      </c>
      <c r="F33" s="45">
        <f>'[1]Inputs'!F33</f>
        <v>42355.5</v>
      </c>
      <c r="H33" s="45">
        <f>'[2]Inputs'!B33</f>
        <v>46393</v>
      </c>
      <c r="J33" s="45">
        <f>'[2]Inputs'!D33</f>
        <v>63563.00000000001</v>
      </c>
      <c r="L33" s="45">
        <f>'[2]Inputs'!F33</f>
        <v>56295.50000000001</v>
      </c>
    </row>
    <row r="34" spans="1:12" ht="12.75">
      <c r="A34" s="35" t="str">
        <f>'[1]Inputs'!A34</f>
        <v>Total Asset Acquisition Cost</v>
      </c>
      <c r="B34" s="46">
        <f>'[1]Inputs'!B34</f>
        <v>547111.25</v>
      </c>
      <c r="D34" s="46">
        <f>'[1]Inputs'!D34</f>
        <v>527635.5</v>
      </c>
      <c r="F34" s="46">
        <f>'[1]Inputs'!F34</f>
        <v>540655.5</v>
      </c>
      <c r="H34" s="46">
        <f>'[2]Inputs'!B34</f>
        <v>592193</v>
      </c>
      <c r="J34" s="46">
        <f>'[2]Inputs'!D34</f>
        <v>811363</v>
      </c>
      <c r="L34" s="46">
        <f>'[2]Inputs'!F34</f>
        <v>718595.5</v>
      </c>
    </row>
    <row r="37" ht="15">
      <c r="A37" s="4" t="str">
        <f>'[1]Inputs'!A37</f>
        <v>Financing</v>
      </c>
    </row>
    <row r="38" spans="1:12" ht="12.75">
      <c r="A38" t="str">
        <f>'[1]Inputs'!A38</f>
        <v>Annual Interest Rate</v>
      </c>
      <c r="B38" s="44">
        <f>'[1]Inputs'!B38</f>
        <v>0</v>
      </c>
      <c r="D38" s="44">
        <f>'[1]Inputs'!D38</f>
        <v>0</v>
      </c>
      <c r="F38" s="44">
        <f>'[1]Inputs'!F38</f>
        <v>0</v>
      </c>
      <c r="H38" s="44">
        <f>'[2]Inputs'!B38</f>
        <v>0</v>
      </c>
      <c r="J38" s="44">
        <f>'[2]Inputs'!D38</f>
        <v>0</v>
      </c>
      <c r="L38" s="44">
        <f>'[2]Inputs'!F38</f>
        <v>0</v>
      </c>
    </row>
    <row r="39" spans="1:12" ht="12.75">
      <c r="A39" t="str">
        <f>'[1]Inputs'!A39</f>
        <v>% Down (100% if buying the boat with cash)</v>
      </c>
      <c r="B39" s="44">
        <f>'[1]Inputs'!B39</f>
        <v>1</v>
      </c>
      <c r="D39" s="44">
        <f>'[1]Inputs'!D39</f>
        <v>1</v>
      </c>
      <c r="F39" s="44">
        <f>'[1]Inputs'!F39</f>
        <v>1</v>
      </c>
      <c r="H39" s="44">
        <f>'[2]Inputs'!B39</f>
        <v>1</v>
      </c>
      <c r="J39" s="44">
        <f>'[2]Inputs'!D39</f>
        <v>1</v>
      </c>
      <c r="L39" s="44">
        <f>'[2]Inputs'!F39</f>
        <v>1</v>
      </c>
    </row>
    <row r="40" spans="1:12" ht="12.75">
      <c r="A40" t="str">
        <f>'[1]Inputs'!A40</f>
        <v>Loan Points (%)</v>
      </c>
      <c r="B40" s="44">
        <f>'[1]Inputs'!B40</f>
        <v>0</v>
      </c>
      <c r="D40" s="44">
        <f>'[1]Inputs'!D40</f>
        <v>0</v>
      </c>
      <c r="F40" s="44">
        <f>'[1]Inputs'!F40</f>
        <v>0</v>
      </c>
      <c r="H40" s="44">
        <f>'[2]Inputs'!B40</f>
        <v>0</v>
      </c>
      <c r="J40" s="44">
        <f>'[2]Inputs'!D40</f>
        <v>0</v>
      </c>
      <c r="L40" s="44">
        <f>'[2]Inputs'!F40</f>
        <v>0</v>
      </c>
    </row>
    <row r="41" spans="1:12" ht="12.75">
      <c r="A41" t="str">
        <f>'[1]Inputs'!A41</f>
        <v>Loan Period in Years (1 to 30)</v>
      </c>
      <c r="B41" s="47">
        <f>'[1]Inputs'!B41</f>
        <v>0</v>
      </c>
      <c r="D41" s="47">
        <f>'[1]Inputs'!D41</f>
        <v>0</v>
      </c>
      <c r="F41" s="47">
        <f>'[1]Inputs'!F41</f>
        <v>0</v>
      </c>
      <c r="H41" s="47">
        <f>'[2]Inputs'!B41</f>
        <v>0</v>
      </c>
      <c r="J41" s="47">
        <f>'[2]Inputs'!D41</f>
        <v>0</v>
      </c>
      <c r="L41" s="47">
        <f>'[2]Inputs'!F41</f>
        <v>0</v>
      </c>
    </row>
    <row r="42" spans="1:12" ht="12.75">
      <c r="A42" t="str">
        <f>'[1]Inputs'!A42</f>
        <v>Loan Fees</v>
      </c>
      <c r="B42" s="37">
        <f>'[1]Inputs'!B42</f>
        <v>0</v>
      </c>
      <c r="D42" s="37">
        <f>'[1]Inputs'!D42</f>
        <v>0</v>
      </c>
      <c r="F42" s="37">
        <f>'[1]Inputs'!F42</f>
        <v>0</v>
      </c>
      <c r="H42" s="37">
        <f>'[2]Inputs'!B42</f>
        <v>0</v>
      </c>
      <c r="J42" s="37">
        <f>'[2]Inputs'!D42</f>
        <v>0</v>
      </c>
      <c r="L42" s="37">
        <f>'[2]Inputs'!F42</f>
        <v>0</v>
      </c>
    </row>
    <row r="43" spans="2:12" ht="12.75">
      <c r="B43" s="48"/>
      <c r="D43" s="48"/>
      <c r="F43" s="48"/>
      <c r="H43" s="48"/>
      <c r="J43" s="48"/>
      <c r="L43" s="48"/>
    </row>
    <row r="44" spans="1:12" ht="12.75">
      <c r="A44" t="str">
        <f>'[1]Inputs'!A44</f>
        <v>Total Asset Acquisition Cost</v>
      </c>
      <c r="B44" s="49">
        <f>'[1]Inputs'!B44</f>
        <v>547111.25</v>
      </c>
      <c r="C44" s="50"/>
      <c r="D44" s="49">
        <f>'[1]Inputs'!D44</f>
        <v>527635.5</v>
      </c>
      <c r="F44" s="49">
        <f>'[1]Inputs'!F44</f>
        <v>540655.5</v>
      </c>
      <c r="H44" s="49">
        <f>'[2]Inputs'!B44</f>
        <v>592193</v>
      </c>
      <c r="I44" s="50"/>
      <c r="J44" s="49">
        <f>'[2]Inputs'!D44</f>
        <v>811363</v>
      </c>
      <c r="L44" s="49">
        <f>'[2]Inputs'!F44</f>
        <v>718595.5</v>
      </c>
    </row>
    <row r="45" spans="1:12" ht="12.75">
      <c r="A45" t="str">
        <f>'[1]Inputs'!A45</f>
        <v>Loan Fees Cost</v>
      </c>
      <c r="B45" s="49">
        <f>'[1]Inputs'!B45</f>
        <v>0</v>
      </c>
      <c r="C45" s="50"/>
      <c r="D45" s="49">
        <f>'[1]Inputs'!D45</f>
        <v>0</v>
      </c>
      <c r="F45" s="49">
        <f>'[1]Inputs'!F45</f>
        <v>0</v>
      </c>
      <c r="H45" s="49">
        <f>'[2]Inputs'!B45</f>
        <v>0</v>
      </c>
      <c r="I45" s="50"/>
      <c r="J45" s="49">
        <f>'[2]Inputs'!D45</f>
        <v>0</v>
      </c>
      <c r="L45" s="49">
        <f>'[2]Inputs'!F45</f>
        <v>0</v>
      </c>
    </row>
    <row r="46" spans="1:12" ht="12.75">
      <c r="A46" t="str">
        <f>'[1]Inputs'!A46</f>
        <v>Loan Points Cost</v>
      </c>
      <c r="B46" s="49">
        <f>'[1]Inputs'!B46</f>
        <v>0</v>
      </c>
      <c r="C46" s="50"/>
      <c r="D46" s="49">
        <f>'[1]Inputs'!D46</f>
        <v>0</v>
      </c>
      <c r="F46" s="49">
        <f>'[1]Inputs'!F46</f>
        <v>0</v>
      </c>
      <c r="H46" s="49">
        <f>'[2]Inputs'!B46</f>
        <v>0</v>
      </c>
      <c r="I46" s="50"/>
      <c r="J46" s="49">
        <f>'[2]Inputs'!D46</f>
        <v>0</v>
      </c>
      <c r="L46" s="49">
        <f>'[2]Inputs'!F46</f>
        <v>0</v>
      </c>
    </row>
    <row r="47" spans="1:12" ht="12.75">
      <c r="A47" t="str">
        <f>'[1]Inputs'!A47</f>
        <v>Miscellaneous Closing Costs</v>
      </c>
      <c r="B47" s="38">
        <f>'[1]Inputs'!B47</f>
        <v>0</v>
      </c>
      <c r="C47" s="50"/>
      <c r="D47" s="38">
        <f>'[1]Inputs'!D47</f>
        <v>0</v>
      </c>
      <c r="F47" s="38">
        <f>'[1]Inputs'!F47</f>
        <v>0</v>
      </c>
      <c r="H47" s="38">
        <f>'[2]Inputs'!B47</f>
        <v>0</v>
      </c>
      <c r="I47" s="50"/>
      <c r="J47" s="38">
        <f>'[2]Inputs'!D47</f>
        <v>0</v>
      </c>
      <c r="L47" s="38">
        <f>'[2]Inputs'!F47</f>
        <v>0</v>
      </c>
    </row>
    <row r="48" spans="1:12" ht="12.75">
      <c r="A48" s="39" t="str">
        <f>'[1]Inputs'!A48</f>
        <v>  Subtotal Acquisition and Financing Costs</v>
      </c>
      <c r="B48" s="49">
        <f>'[1]Inputs'!B48</f>
        <v>547111.25</v>
      </c>
      <c r="C48" s="50"/>
      <c r="D48" s="49">
        <f>'[1]Inputs'!D48</f>
        <v>527635.5</v>
      </c>
      <c r="F48" s="49">
        <f>'[1]Inputs'!F48</f>
        <v>540655.5</v>
      </c>
      <c r="H48" s="49">
        <f>'[2]Inputs'!B48</f>
        <v>592193</v>
      </c>
      <c r="I48" s="50"/>
      <c r="J48" s="49">
        <f>'[2]Inputs'!D48</f>
        <v>811363</v>
      </c>
      <c r="L48" s="49">
        <f>'[2]Inputs'!F48</f>
        <v>718595.5</v>
      </c>
    </row>
    <row r="49" spans="1:12" ht="12.75">
      <c r="A49" t="str">
        <f>'[1]Inputs'!A49</f>
        <v>Less Down Payment</v>
      </c>
      <c r="B49" s="45">
        <f>'[1]Inputs'!B49</f>
        <v>-547111.25</v>
      </c>
      <c r="C49" s="50"/>
      <c r="D49" s="45">
        <f>'[1]Inputs'!D49</f>
        <v>-527635.5</v>
      </c>
      <c r="F49" s="45">
        <f>'[1]Inputs'!F49</f>
        <v>-540655.5</v>
      </c>
      <c r="H49" s="45">
        <f>'[2]Inputs'!B49</f>
        <v>-592193</v>
      </c>
      <c r="I49" s="50"/>
      <c r="J49" s="45">
        <f>'[2]Inputs'!D49</f>
        <v>-811363</v>
      </c>
      <c r="L49" s="45">
        <f>'[2]Inputs'!F49</f>
        <v>-718595.5</v>
      </c>
    </row>
    <row r="50" spans="1:12" ht="12.75">
      <c r="A50" s="35" t="str">
        <f>'[1]Inputs'!A50</f>
        <v>Total Amount Financed</v>
      </c>
      <c r="B50" s="46">
        <f>'[1]Inputs'!B50</f>
        <v>0</v>
      </c>
      <c r="C50" s="50"/>
      <c r="D50" s="46">
        <f>'[1]Inputs'!D50</f>
        <v>0</v>
      </c>
      <c r="F50" s="46">
        <f>'[1]Inputs'!F50</f>
        <v>0</v>
      </c>
      <c r="H50" s="46">
        <f>'[2]Inputs'!B50</f>
        <v>0</v>
      </c>
      <c r="I50" s="50"/>
      <c r="J50" s="46">
        <f>'[2]Inputs'!D50</f>
        <v>0</v>
      </c>
      <c r="L50" s="46">
        <f>'[2]Inputs'!F50</f>
        <v>0</v>
      </c>
    </row>
    <row r="51" spans="2:12" ht="12.75">
      <c r="B51" s="51"/>
      <c r="C51" s="50"/>
      <c r="D51" s="51"/>
      <c r="F51" s="51"/>
      <c r="H51" s="51"/>
      <c r="I51" s="50"/>
      <c r="J51" s="51"/>
      <c r="L51" s="51"/>
    </row>
    <row r="52" spans="1:12" ht="12.75">
      <c r="A52" s="35" t="str">
        <f>'[1]Inputs'!A52</f>
        <v>Cash Due at Closing</v>
      </c>
      <c r="B52" s="51"/>
      <c r="C52" s="50"/>
      <c r="D52" s="51"/>
      <c r="F52" s="51"/>
      <c r="H52" s="51"/>
      <c r="I52" s="50"/>
      <c r="J52" s="51"/>
      <c r="L52" s="51"/>
    </row>
    <row r="53" spans="1:12" ht="12.75">
      <c r="A53" t="str">
        <f>'[1]Inputs'!A53</f>
        <v>Loan Fees Cost</v>
      </c>
      <c r="B53" s="49">
        <f>'[1]Inputs'!B53</f>
        <v>0</v>
      </c>
      <c r="C53" s="50"/>
      <c r="D53" s="49">
        <f>'[1]Inputs'!D53</f>
        <v>0</v>
      </c>
      <c r="F53" s="49">
        <f>'[1]Inputs'!F53</f>
        <v>0</v>
      </c>
      <c r="H53" s="49">
        <f>'[2]Inputs'!B53</f>
        <v>0</v>
      </c>
      <c r="I53" s="50"/>
      <c r="J53" s="49">
        <f>'[2]Inputs'!D53</f>
        <v>0</v>
      </c>
      <c r="L53" s="49">
        <f>'[2]Inputs'!F53</f>
        <v>0</v>
      </c>
    </row>
    <row r="54" spans="1:12" ht="12.75">
      <c r="A54" t="str">
        <f>'[1]Inputs'!A54</f>
        <v>Loan Points Cost</v>
      </c>
      <c r="B54" s="49">
        <f>'[1]Inputs'!B54</f>
        <v>0</v>
      </c>
      <c r="C54" s="50"/>
      <c r="D54" s="49">
        <f>'[1]Inputs'!D54</f>
        <v>0</v>
      </c>
      <c r="F54" s="49">
        <f>'[1]Inputs'!F54</f>
        <v>0</v>
      </c>
      <c r="H54" s="49">
        <f>'[2]Inputs'!B54</f>
        <v>0</v>
      </c>
      <c r="I54" s="50"/>
      <c r="J54" s="49">
        <f>'[2]Inputs'!D54</f>
        <v>0</v>
      </c>
      <c r="L54" s="49">
        <f>'[2]Inputs'!F54</f>
        <v>0</v>
      </c>
    </row>
    <row r="55" spans="1:12" ht="12.75">
      <c r="A55" t="str">
        <f>'[1]Inputs'!A55</f>
        <v>Miscellaneous Closing Costs</v>
      </c>
      <c r="B55" s="49">
        <f>'[1]Inputs'!B55</f>
        <v>0</v>
      </c>
      <c r="C55" s="50"/>
      <c r="D55" s="49">
        <f>'[1]Inputs'!D55</f>
        <v>0</v>
      </c>
      <c r="F55" s="49">
        <f>'[1]Inputs'!F55</f>
        <v>0</v>
      </c>
      <c r="H55" s="49">
        <f>'[2]Inputs'!B55</f>
        <v>0</v>
      </c>
      <c r="I55" s="50"/>
      <c r="J55" s="49">
        <f>'[2]Inputs'!D55</f>
        <v>0</v>
      </c>
      <c r="L55" s="49">
        <f>'[2]Inputs'!F55</f>
        <v>0</v>
      </c>
    </row>
    <row r="56" spans="1:12" ht="12.75">
      <c r="A56" t="str">
        <f>'[1]Inputs'!A56</f>
        <v>Down Payment</v>
      </c>
      <c r="B56" s="45">
        <f>'[1]Inputs'!B56</f>
        <v>547111.25</v>
      </c>
      <c r="C56" s="50"/>
      <c r="D56" s="45">
        <f>'[1]Inputs'!D56</f>
        <v>527635.5</v>
      </c>
      <c r="F56" s="45">
        <f>'[1]Inputs'!F56</f>
        <v>540655.5</v>
      </c>
      <c r="H56" s="45">
        <f>'[2]Inputs'!B56</f>
        <v>592193</v>
      </c>
      <c r="I56" s="50"/>
      <c r="J56" s="45">
        <f>'[2]Inputs'!D56</f>
        <v>811363</v>
      </c>
      <c r="L56" s="45">
        <f>'[2]Inputs'!F56</f>
        <v>718595.5</v>
      </c>
    </row>
    <row r="57" spans="1:12" ht="12.75">
      <c r="A57" s="35" t="str">
        <f>'[1]Inputs'!A57</f>
        <v>Total Cash Due at Closing</v>
      </c>
      <c r="B57" s="46">
        <f>'[1]Inputs'!B57</f>
        <v>547111.25</v>
      </c>
      <c r="C57" s="50"/>
      <c r="D57" s="46">
        <f>'[1]Inputs'!D57</f>
        <v>527635.5</v>
      </c>
      <c r="F57" s="46">
        <f>'[1]Inputs'!F57</f>
        <v>540655.5</v>
      </c>
      <c r="H57" s="46">
        <f>'[2]Inputs'!B57</f>
        <v>592193</v>
      </c>
      <c r="I57" s="50"/>
      <c r="J57" s="46">
        <f>'[2]Inputs'!D57</f>
        <v>811363</v>
      </c>
      <c r="L57" s="46">
        <f>'[2]Inputs'!F57</f>
        <v>718595.5</v>
      </c>
    </row>
    <row r="58" spans="2:12" ht="12.75">
      <c r="B58" s="5"/>
      <c r="D58" s="5"/>
      <c r="F58" s="5"/>
      <c r="H58" s="5"/>
      <c r="J58" s="5"/>
      <c r="L58" s="5"/>
    </row>
    <row r="59" spans="1:12" ht="12.75">
      <c r="A59" s="35" t="str">
        <f>'[1]Inputs'!A59</f>
        <v>Finance Costs</v>
      </c>
      <c r="B59" s="5"/>
      <c r="D59" s="5"/>
      <c r="F59" s="5"/>
      <c r="H59" s="5"/>
      <c r="J59" s="5"/>
      <c r="L59" s="5"/>
    </row>
    <row r="60" spans="1:12" ht="12.75">
      <c r="A60" s="52" t="str">
        <f>'[1]Inputs'!A60</f>
        <v>Annual loan payments</v>
      </c>
      <c r="B60" s="49">
        <f>'[1]Inputs'!B60</f>
        <v>0</v>
      </c>
      <c r="D60" s="49">
        <f>'[1]Inputs'!D60</f>
        <v>0</v>
      </c>
      <c r="F60" s="49">
        <f>'[1]Inputs'!F60</f>
        <v>0</v>
      </c>
      <c r="H60" s="49">
        <f>'[2]Inputs'!B60</f>
        <v>0</v>
      </c>
      <c r="J60" s="49">
        <f>'[2]Inputs'!D60</f>
        <v>0</v>
      </c>
      <c r="L60" s="49">
        <f>'[2]Inputs'!F60</f>
        <v>0</v>
      </c>
    </row>
    <row r="61" spans="1:12" ht="12.75">
      <c r="A61" s="53" t="str">
        <f>'[1]Inputs'!A61</f>
        <v>Monthly loan payments</v>
      </c>
      <c r="B61" s="54">
        <f>'[1]Inputs'!B61</f>
        <v>0</v>
      </c>
      <c r="D61" s="54">
        <f>'[1]Inputs'!D61</f>
        <v>0</v>
      </c>
      <c r="F61" s="54">
        <f>'[1]Inputs'!F61</f>
        <v>0</v>
      </c>
      <c r="H61" s="54">
        <f>'[2]Inputs'!B61</f>
        <v>0</v>
      </c>
      <c r="J61" s="54">
        <f>'[2]Inputs'!D61</f>
        <v>0</v>
      </c>
      <c r="L61" s="54">
        <f>'[2]Inputs'!F61</f>
        <v>0</v>
      </c>
    </row>
    <row r="62" spans="1:12" ht="12.75">
      <c r="A62" s="52" t="str">
        <f>'[1]Inputs'!A62</f>
        <v>Interest in first calendar year</v>
      </c>
      <c r="B62" s="55">
        <f>'[1]Inputs'!B62</f>
        <v>0</v>
      </c>
      <c r="D62" s="49">
        <f>'[1]Inputs'!D62</f>
        <v>0</v>
      </c>
      <c r="F62" s="49">
        <f>'[1]Inputs'!F62</f>
        <v>0</v>
      </c>
      <c r="H62" s="55">
        <f>'[2]Inputs'!B62</f>
        <v>0</v>
      </c>
      <c r="J62" s="49">
        <f>'[2]Inputs'!D62</f>
        <v>0</v>
      </c>
      <c r="L62" s="49">
        <f>'[2]Inputs'!F62</f>
        <v>0</v>
      </c>
    </row>
    <row r="63" spans="1:12" ht="12.75">
      <c r="A63" s="52" t="str">
        <f>'[1]Inputs'!A63</f>
        <v>Interest over full term of loan</v>
      </c>
      <c r="B63" s="55">
        <f>'[1]Inputs'!B63</f>
        <v>0</v>
      </c>
      <c r="D63" s="49">
        <f>'[1]Inputs'!D63</f>
        <v>0</v>
      </c>
      <c r="F63" s="49">
        <f>'[1]Inputs'!F63</f>
        <v>0</v>
      </c>
      <c r="H63" s="55">
        <f>'[2]Inputs'!B63</f>
        <v>0</v>
      </c>
      <c r="J63" s="49">
        <f>'[2]Inputs'!D63</f>
        <v>0</v>
      </c>
      <c r="L63" s="49">
        <f>'[2]Inputs'!F63</f>
        <v>0</v>
      </c>
    </row>
    <row r="64" spans="1:12" ht="12.75">
      <c r="A64" s="52" t="str">
        <f>'[1]Inputs'!A64</f>
        <v>Total payments for full term of loan</v>
      </c>
      <c r="B64" s="55">
        <f>'[1]Inputs'!B64</f>
        <v>0</v>
      </c>
      <c r="D64" s="49">
        <f>'[1]Inputs'!D64</f>
        <v>0</v>
      </c>
      <c r="F64" s="49">
        <f>'[1]Inputs'!F64</f>
        <v>0</v>
      </c>
      <c r="H64" s="55">
        <f>'[2]Inputs'!B64</f>
        <v>0</v>
      </c>
      <c r="J64" s="49">
        <f>'[2]Inputs'!D64</f>
        <v>0</v>
      </c>
      <c r="L64" s="49">
        <f>'[2]Inputs'!F64</f>
        <v>0</v>
      </c>
    </row>
    <row r="65" spans="1:12" ht="12.75">
      <c r="A65" s="52"/>
      <c r="B65" s="5"/>
      <c r="D65" s="5"/>
      <c r="F65" s="5"/>
      <c r="H65" s="5"/>
      <c r="J65" s="5"/>
      <c r="L65" s="5"/>
    </row>
    <row r="66" spans="1:12" ht="12.75">
      <c r="A66" s="56" t="str">
        <f>'[1]Inputs'!A66</f>
        <v>Interest over Utilization Period</v>
      </c>
      <c r="B66" s="49">
        <f>'[1]Inputs'!B66</f>
        <v>0</v>
      </c>
      <c r="D66" s="49">
        <f>'[1]Inputs'!D66</f>
        <v>0</v>
      </c>
      <c r="F66" s="49">
        <f>'[1]Inputs'!F66</f>
        <v>0</v>
      </c>
      <c r="H66" s="49">
        <f>'[2]Inputs'!B66</f>
        <v>0</v>
      </c>
      <c r="J66" s="49">
        <f>'[2]Inputs'!D66</f>
        <v>0</v>
      </c>
      <c r="L66" s="49">
        <f>'[2]Inputs'!F66</f>
        <v>0</v>
      </c>
    </row>
    <row r="67" spans="1:12" ht="12.75">
      <c r="A67" s="53" t="str">
        <f>'[1]Inputs'!A67</f>
        <v>Total loan payments for Utilization Period</v>
      </c>
      <c r="B67" s="54">
        <f>'[1]Inputs'!B67</f>
        <v>0</v>
      </c>
      <c r="D67" s="54">
        <f>'[1]Inputs'!D67</f>
        <v>0</v>
      </c>
      <c r="F67" s="54">
        <f>'[1]Inputs'!F67</f>
        <v>0</v>
      </c>
      <c r="H67" s="54">
        <f>'[2]Inputs'!B67</f>
        <v>0</v>
      </c>
      <c r="J67" s="54">
        <f>'[2]Inputs'!D67</f>
        <v>0</v>
      </c>
      <c r="L67" s="54">
        <f>'[2]Inputs'!F67</f>
        <v>0</v>
      </c>
    </row>
    <row r="70" ht="15">
      <c r="A70" s="4" t="str">
        <f>'[1]Inputs'!A70</f>
        <v>Asset Utilization Costs</v>
      </c>
    </row>
    <row r="71" spans="1:12" ht="12.75">
      <c r="A71" t="str">
        <f>'[1]Inputs'!A71</f>
        <v>Number of Years of Boat Ownership (1 to 30)</v>
      </c>
      <c r="B71" s="57">
        <f>'[1]Inputs'!B71</f>
        <v>7</v>
      </c>
      <c r="D71" s="57">
        <f>'[1]Inputs'!D71</f>
        <v>7</v>
      </c>
      <c r="F71" s="57">
        <f>'[1]Inputs'!F71</f>
        <v>7</v>
      </c>
      <c r="H71" s="57">
        <f>'[2]Inputs'!B71</f>
        <v>7</v>
      </c>
      <c r="J71" s="57">
        <f>'[2]Inputs'!D71</f>
        <v>7</v>
      </c>
      <c r="L71" s="57">
        <f>'[2]Inputs'!F71</f>
        <v>7</v>
      </c>
    </row>
    <row r="72" spans="1:12" ht="12.75">
      <c r="A72" t="str">
        <f>'[1]Inputs'!A72</f>
        <v>Average Annual Inflation Rate (%)</v>
      </c>
      <c r="B72" s="44">
        <f>'[1]Inputs'!B72</f>
        <v>0.035</v>
      </c>
      <c r="D72" s="44">
        <f>'[1]Inputs'!D72</f>
        <v>0.035</v>
      </c>
      <c r="F72" s="44">
        <f>'[1]Inputs'!F72</f>
        <v>0.035</v>
      </c>
      <c r="H72" s="44">
        <f>'[2]Inputs'!B72</f>
        <v>0.035</v>
      </c>
      <c r="J72" s="44">
        <f>'[2]Inputs'!D72</f>
        <v>0.035</v>
      </c>
      <c r="L72" s="44">
        <f>'[2]Inputs'!F72</f>
        <v>0.035</v>
      </c>
    </row>
    <row r="73" spans="1:12" ht="12.75">
      <c r="A73" t="str">
        <f>'[1]Inputs'!A73</f>
        <v>Cruising Start Year (full time Cruising) (1-30)</v>
      </c>
      <c r="B73" s="57">
        <f>'[1]Inputs'!B73</f>
        <v>2</v>
      </c>
      <c r="D73" s="57">
        <f>'[1]Inputs'!D73</f>
        <v>2</v>
      </c>
      <c r="F73" s="57">
        <f>'[1]Inputs'!F73</f>
        <v>2</v>
      </c>
      <c r="H73" s="57">
        <f>'[2]Inputs'!B73</f>
        <v>2</v>
      </c>
      <c r="J73" s="57">
        <f>'[2]Inputs'!D73</f>
        <v>2</v>
      </c>
      <c r="L73" s="57">
        <f>'[2]Inputs'!F73</f>
        <v>2</v>
      </c>
    </row>
    <row r="74" spans="1:12" ht="12.75">
      <c r="A74" t="str">
        <f>'[1]Inputs'!A74</f>
        <v># of Years of full time Cruising (1-30)</v>
      </c>
      <c r="B74" s="57">
        <f>'[1]Inputs'!B74</f>
        <v>5</v>
      </c>
      <c r="D74" s="57">
        <f>'[1]Inputs'!D74</f>
        <v>5</v>
      </c>
      <c r="F74" s="57">
        <f>'[1]Inputs'!F74</f>
        <v>5</v>
      </c>
      <c r="H74" s="57">
        <f>'[2]Inputs'!B74</f>
        <v>5</v>
      </c>
      <c r="J74" s="57">
        <f>'[2]Inputs'!D74</f>
        <v>5</v>
      </c>
      <c r="L74" s="57">
        <f>'[2]Inputs'!F74</f>
        <v>5</v>
      </c>
    </row>
    <row r="75" spans="1:12" ht="12.75">
      <c r="A75" t="str">
        <f>'[1]Inputs'!A75</f>
        <v>Boat Length Over All (LOA) (feet)</v>
      </c>
      <c r="B75" s="57">
        <f>'[1]Inputs'!B75</f>
        <v>53</v>
      </c>
      <c r="D75" s="57">
        <f>'[1]Inputs'!D75</f>
        <v>48</v>
      </c>
      <c r="F75" s="57">
        <f>'[1]Inputs'!F75</f>
        <v>49</v>
      </c>
      <c r="H75" s="57">
        <f>'[2]Inputs'!B75</f>
        <v>53</v>
      </c>
      <c r="J75" s="57">
        <f>'[2]Inputs'!D75</f>
        <v>53</v>
      </c>
      <c r="L75" s="57">
        <f>'[2]Inputs'!F75</f>
        <v>51</v>
      </c>
    </row>
    <row r="77" spans="1:12" ht="12.75">
      <c r="A77" s="35" t="str">
        <f>'[1]Inputs'!A77</f>
        <v>Non-Cruising Utilization Costs</v>
      </c>
      <c r="B77" s="8"/>
      <c r="D77" s="8"/>
      <c r="F77" s="8"/>
      <c r="H77" s="8"/>
      <c r="J77" s="8"/>
      <c r="L77" s="8"/>
    </row>
    <row r="78" spans="1:12" ht="12.75">
      <c r="A78" t="str">
        <f>'[1]Inputs'!A78</f>
        <v>Insurance (annual average)</v>
      </c>
      <c r="B78" s="37">
        <f>'[1]Inputs'!B78</f>
        <v>3829.5</v>
      </c>
      <c r="D78" s="37">
        <f>'[1]Inputs'!D78</f>
        <v>4100</v>
      </c>
      <c r="F78" s="37">
        <f>'[1]Inputs'!F78</f>
        <v>4500</v>
      </c>
      <c r="H78" s="37">
        <f>'[2]Inputs'!B78</f>
        <v>4850</v>
      </c>
      <c r="J78" s="37">
        <f>'[2]Inputs'!D78</f>
        <v>6550</v>
      </c>
      <c r="L78" s="37">
        <f>'[2]Inputs'!F78</f>
        <v>5900</v>
      </c>
    </row>
    <row r="79" spans="1:12" ht="12.75">
      <c r="A79" t="str">
        <f>'[1]Inputs'!A79</f>
        <v>Boat &amp; Systems Maintenance (annual average)</v>
      </c>
      <c r="B79" s="37">
        <f>'[1]Inputs'!B79</f>
        <v>4909.5</v>
      </c>
      <c r="D79" s="37">
        <f>'[1]Inputs'!D79</f>
        <v>4800</v>
      </c>
      <c r="F79" s="37">
        <f>'[1]Inputs'!F79</f>
        <v>4850</v>
      </c>
      <c r="H79" s="37">
        <f>'[2]Inputs'!B79</f>
        <v>5335</v>
      </c>
      <c r="J79" s="37">
        <f>'[2]Inputs'!D79</f>
        <v>7355</v>
      </c>
      <c r="L79" s="37">
        <f>'[2]Inputs'!F79</f>
        <v>6490</v>
      </c>
    </row>
    <row r="80" spans="1:12" ht="12.75">
      <c r="A80" t="str">
        <f>'[1]Inputs'!A80</f>
        <v>Delivery/Shipping (annual average)</v>
      </c>
      <c r="B80" s="37">
        <f>'[1]Inputs'!B80</f>
        <v>500</v>
      </c>
      <c r="D80" s="37">
        <f>'[1]Inputs'!D80</f>
        <v>500</v>
      </c>
      <c r="F80" s="37">
        <f>'[1]Inputs'!F80</f>
        <v>500</v>
      </c>
      <c r="H80" s="37">
        <f>'[2]Inputs'!B80</f>
        <v>500</v>
      </c>
      <c r="J80" s="37">
        <f>'[2]Inputs'!D80</f>
        <v>500</v>
      </c>
      <c r="L80" s="37">
        <f>'[2]Inputs'!F80</f>
        <v>500</v>
      </c>
    </row>
    <row r="81" spans="1:12" ht="12.75">
      <c r="A81" t="str">
        <f>'[1]Inputs'!A81</f>
        <v>Upgrades/Additions (annual average)</v>
      </c>
      <c r="B81" s="37">
        <f>'[1]Inputs'!B81</f>
        <v>2000</v>
      </c>
      <c r="D81" s="37">
        <f>'[1]Inputs'!D81</f>
        <v>2000</v>
      </c>
      <c r="F81" s="37">
        <f>'[1]Inputs'!F81</f>
        <v>2000</v>
      </c>
      <c r="H81" s="37">
        <f>'[2]Inputs'!B81</f>
        <v>2000</v>
      </c>
      <c r="J81" s="37">
        <f>'[2]Inputs'!D81</f>
        <v>2000</v>
      </c>
      <c r="L81" s="37">
        <f>'[2]Inputs'!F81</f>
        <v>2000</v>
      </c>
    </row>
    <row r="82" spans="1:12" ht="12.75">
      <c r="A82" t="str">
        <f>'[1]Inputs'!A82</f>
        <v>Slip/Mooring Rental (annual average)</v>
      </c>
      <c r="B82" s="37">
        <f>'[1]Inputs'!B82</f>
        <v>10176</v>
      </c>
      <c r="D82" s="37">
        <f>'[1]Inputs'!D82</f>
        <v>9216</v>
      </c>
      <c r="F82" s="37">
        <f>'[1]Inputs'!F82</f>
        <v>9408</v>
      </c>
      <c r="H82" s="37">
        <f>'[2]Inputs'!B82</f>
        <v>10176</v>
      </c>
      <c r="J82" s="37">
        <f>'[2]Inputs'!D82</f>
        <v>10176</v>
      </c>
      <c r="L82" s="37">
        <f>'[2]Inputs'!F82</f>
        <v>9792</v>
      </c>
    </row>
    <row r="83" spans="1:12" ht="12.75">
      <c r="A83" s="41" t="str">
        <f>'[1]Inputs'!A83</f>
        <v>Non-cruising:</v>
      </c>
      <c r="B83" s="37">
        <f>'[1]Inputs'!B83</f>
        <v>0</v>
      </c>
      <c r="D83" s="37">
        <f>'[1]Inputs'!D83</f>
        <v>0</v>
      </c>
      <c r="F83" s="37">
        <f>'[1]Inputs'!F83</f>
        <v>0</v>
      </c>
      <c r="H83" s="37">
        <f>'[2]Inputs'!B83</f>
        <v>0</v>
      </c>
      <c r="J83" s="37">
        <f>'[2]Inputs'!D83</f>
        <v>0</v>
      </c>
      <c r="L83" s="37">
        <f>'[2]Inputs'!F83</f>
        <v>0</v>
      </c>
    </row>
    <row r="84" spans="1:12" ht="12.75">
      <c r="A84" s="41" t="str">
        <f>'[1]Inputs'!A84</f>
        <v>Non-cruising:</v>
      </c>
      <c r="B84" s="37">
        <f>'[1]Inputs'!B84</f>
        <v>0</v>
      </c>
      <c r="C84" s="58"/>
      <c r="D84" s="37">
        <f>'[1]Inputs'!D84</f>
        <v>0</v>
      </c>
      <c r="E84" s="58"/>
      <c r="F84" s="37">
        <f>'[1]Inputs'!F84</f>
        <v>0</v>
      </c>
      <c r="H84" s="37">
        <f>'[2]Inputs'!B84</f>
        <v>0</v>
      </c>
      <c r="I84" s="58"/>
      <c r="J84" s="37">
        <f>'[2]Inputs'!D84</f>
        <v>0</v>
      </c>
      <c r="K84" s="58"/>
      <c r="L84" s="37">
        <f>'[2]Inputs'!F84</f>
        <v>0</v>
      </c>
    </row>
    <row r="85" spans="1:12" ht="12.75">
      <c r="A85" t="str">
        <f>'[1]Inputs'!A85</f>
        <v>Miscelaneous Utilization Annual Costs</v>
      </c>
      <c r="B85" s="38">
        <f>'[1]Inputs'!B85</f>
        <v>500</v>
      </c>
      <c r="D85" s="38">
        <f>'[1]Inputs'!D85</f>
        <v>500</v>
      </c>
      <c r="F85" s="38">
        <f>'[1]Inputs'!F85</f>
        <v>500</v>
      </c>
      <c r="H85" s="38">
        <f>'[2]Inputs'!B85</f>
        <v>500</v>
      </c>
      <c r="J85" s="38">
        <f>'[2]Inputs'!D85</f>
        <v>500</v>
      </c>
      <c r="L85" s="38">
        <f>'[2]Inputs'!F85</f>
        <v>500</v>
      </c>
    </row>
    <row r="86" spans="1:12" ht="12.75">
      <c r="A86" s="35" t="str">
        <f>'[1]Inputs'!A86</f>
        <v>Total non-Cruising An Avg Utilization Costs</v>
      </c>
      <c r="B86" s="46">
        <f>'[1]Inputs'!B86</f>
        <v>21915</v>
      </c>
      <c r="D86" s="46">
        <f>'[1]Inputs'!D86</f>
        <v>21116</v>
      </c>
      <c r="F86" s="46">
        <f>'[1]Inputs'!F86</f>
        <v>21758</v>
      </c>
      <c r="H86" s="46">
        <f>'[2]Inputs'!B86</f>
        <v>23361</v>
      </c>
      <c r="J86" s="46">
        <f>'[2]Inputs'!D86</f>
        <v>27081</v>
      </c>
      <c r="L86" s="46">
        <f>'[2]Inputs'!F86</f>
        <v>25182</v>
      </c>
    </row>
    <row r="87" ht="12.75">
      <c r="A87" s="35"/>
    </row>
    <row r="88" ht="12.75">
      <c r="A88" s="35" t="str">
        <f>'[1]Inputs'!A88</f>
        <v>Full Time Cruising Costs</v>
      </c>
    </row>
    <row r="89" spans="1:12" ht="12.75">
      <c r="A89" t="str">
        <f>'[1]Inputs'!A89</f>
        <v>Cruising years insurance (annual average)</v>
      </c>
      <c r="B89" s="37">
        <f>'[1]Inputs'!B89</f>
        <v>7659</v>
      </c>
      <c r="D89" s="37">
        <f>'[1]Inputs'!D89</f>
        <v>8200</v>
      </c>
      <c r="F89" s="37">
        <f>'[1]Inputs'!F89</f>
        <v>9000</v>
      </c>
      <c r="H89" s="37">
        <f>'[2]Inputs'!B89</f>
        <v>9700</v>
      </c>
      <c r="J89" s="37">
        <f>'[2]Inputs'!D89</f>
        <v>13100</v>
      </c>
      <c r="L89" s="37">
        <f>'[2]Inputs'!F89</f>
        <v>11800</v>
      </c>
    </row>
    <row r="90" spans="1:12" ht="12.75">
      <c r="A90" t="str">
        <f>'[1]Inputs'!A90</f>
        <v>Cruising years boat &amp; systems Maint. (anl avg)</v>
      </c>
      <c r="B90" s="37">
        <f>'[1]Inputs'!B90</f>
        <v>4909.5</v>
      </c>
      <c r="D90" s="37">
        <f>'[1]Inputs'!D90</f>
        <v>4800</v>
      </c>
      <c r="F90" s="37">
        <f>'[1]Inputs'!F90</f>
        <v>4850</v>
      </c>
      <c r="H90" s="37">
        <f>'[2]Inputs'!B90</f>
        <v>5335</v>
      </c>
      <c r="J90" s="37">
        <f>'[2]Inputs'!D90</f>
        <v>7355</v>
      </c>
      <c r="L90" s="37">
        <f>'[2]Inputs'!F90</f>
        <v>6490</v>
      </c>
    </row>
    <row r="91" spans="1:12" ht="12.75">
      <c r="A91" t="str">
        <f>'[1]Inputs'!A91</f>
        <v>Cruising years delivery/shipping (anl Avg)</v>
      </c>
      <c r="B91" s="37">
        <f>'[1]Inputs'!B91</f>
        <v>1500</v>
      </c>
      <c r="D91" s="37">
        <f>'[1]Inputs'!D91</f>
        <v>1500</v>
      </c>
      <c r="F91" s="37">
        <f>'[1]Inputs'!F91</f>
        <v>1500</v>
      </c>
      <c r="H91" s="37">
        <f>'[2]Inputs'!B91</f>
        <v>1500</v>
      </c>
      <c r="J91" s="37">
        <f>'[2]Inputs'!D91</f>
        <v>1500</v>
      </c>
      <c r="L91" s="37">
        <f>'[2]Inputs'!F91</f>
        <v>1500</v>
      </c>
    </row>
    <row r="92" spans="1:12" ht="12.75">
      <c r="A92" t="str">
        <f>'[1]Inputs'!A92</f>
        <v>Cruising years upgrades/additions (anl Avg)</v>
      </c>
      <c r="B92" s="37">
        <f>'[1]Inputs'!B92</f>
        <v>2000</v>
      </c>
      <c r="D92" s="37">
        <f>'[1]Inputs'!D92</f>
        <v>2000</v>
      </c>
      <c r="F92" s="37">
        <f>'[1]Inputs'!F92</f>
        <v>2000</v>
      </c>
      <c r="H92" s="37">
        <f>'[2]Inputs'!B92</f>
        <v>2000</v>
      </c>
      <c r="J92" s="37">
        <f>'[2]Inputs'!D92</f>
        <v>2000</v>
      </c>
      <c r="L92" s="37">
        <f>'[2]Inputs'!F92</f>
        <v>2000</v>
      </c>
    </row>
    <row r="93" spans="1:12" ht="12.75">
      <c r="A93" t="str">
        <f>'[1]Inputs'!A93</f>
        <v>Cruising years Slip/Mooring Rental (anl Avg)</v>
      </c>
      <c r="B93" s="37">
        <f>'[1]Inputs'!B93</f>
        <v>1000</v>
      </c>
      <c r="D93" s="37">
        <f>'[1]Inputs'!D93</f>
        <v>1000</v>
      </c>
      <c r="F93" s="37">
        <f>'[1]Inputs'!F93</f>
        <v>1000</v>
      </c>
      <c r="H93" s="37">
        <f>'[2]Inputs'!B93</f>
        <v>1000</v>
      </c>
      <c r="J93" s="37">
        <f>'[2]Inputs'!D93</f>
        <v>1000</v>
      </c>
      <c r="L93" s="37">
        <f>'[2]Inputs'!F93</f>
        <v>1000</v>
      </c>
    </row>
    <row r="94" spans="1:12" ht="12.75">
      <c r="A94" t="str">
        <f>'[1]Inputs'!A94</f>
        <v>Cruising (food, etc.)(annual average)</v>
      </c>
      <c r="B94" s="37">
        <f>'[1]Inputs'!B94</f>
        <v>8000</v>
      </c>
      <c r="D94" s="37">
        <f>'[1]Inputs'!D94</f>
        <v>8000</v>
      </c>
      <c r="F94" s="37">
        <f>'[1]Inputs'!F94</f>
        <v>8000</v>
      </c>
      <c r="H94" s="37">
        <f>'[2]Inputs'!B94</f>
        <v>8000</v>
      </c>
      <c r="J94" s="37">
        <f>'[2]Inputs'!D94</f>
        <v>8000</v>
      </c>
      <c r="L94" s="37">
        <f>'[2]Inputs'!F94</f>
        <v>8000</v>
      </c>
    </row>
    <row r="95" spans="1:12" ht="12.75">
      <c r="A95" t="str">
        <f>'[1]Inputs'!A95</f>
        <v>Cruising operating costs (fuel, fees, etc.)(anl avg)</v>
      </c>
      <c r="B95" s="37">
        <f>'[1]Inputs'!B95</f>
        <v>5000</v>
      </c>
      <c r="D95" s="37">
        <f>'[1]Inputs'!D95</f>
        <v>5000</v>
      </c>
      <c r="F95" s="37">
        <f>'[1]Inputs'!F95</f>
        <v>5000</v>
      </c>
      <c r="H95" s="37">
        <f>'[2]Inputs'!B95</f>
        <v>5000</v>
      </c>
      <c r="J95" s="37">
        <f>'[2]Inputs'!D95</f>
        <v>5000</v>
      </c>
      <c r="L95" s="37">
        <f>'[2]Inputs'!F95</f>
        <v>5000</v>
      </c>
    </row>
    <row r="96" spans="1:12" ht="12.75">
      <c r="A96" s="41" t="str">
        <f>'[1]Inputs'!A96</f>
        <v>Cruising: </v>
      </c>
      <c r="B96" s="37">
        <f>'[1]Inputs'!B96</f>
        <v>0</v>
      </c>
      <c r="D96" s="37">
        <f>'[1]Inputs'!D96</f>
        <v>0</v>
      </c>
      <c r="F96" s="37">
        <f>'[1]Inputs'!F96</f>
        <v>0</v>
      </c>
      <c r="H96" s="37">
        <f>'[2]Inputs'!B96</f>
        <v>0</v>
      </c>
      <c r="J96" s="37">
        <f>'[2]Inputs'!D96</f>
        <v>0</v>
      </c>
      <c r="L96" s="37">
        <f>'[2]Inputs'!F96</f>
        <v>0</v>
      </c>
    </row>
    <row r="97" spans="1:12" ht="12.75">
      <c r="A97" s="42" t="str">
        <f>'[1]Inputs'!A97</f>
        <v>Cruising: </v>
      </c>
      <c r="B97" s="37">
        <f>'[1]Inputs'!B97</f>
        <v>0</v>
      </c>
      <c r="D97" s="37">
        <f>'[1]Inputs'!D97</f>
        <v>0</v>
      </c>
      <c r="F97" s="37">
        <f>'[1]Inputs'!F97</f>
        <v>0</v>
      </c>
      <c r="H97" s="37">
        <f>'[2]Inputs'!B97</f>
        <v>0</v>
      </c>
      <c r="J97" s="37">
        <f>'[2]Inputs'!D97</f>
        <v>0</v>
      </c>
      <c r="L97" s="37">
        <f>'[2]Inputs'!F97</f>
        <v>0</v>
      </c>
    </row>
    <row r="98" spans="1:12" ht="12.75">
      <c r="A98" t="str">
        <f>'[1]Inputs'!A98</f>
        <v>Cruising Miscelaneous Utilization (annual Avg)</v>
      </c>
      <c r="B98" s="38">
        <f>'[1]Inputs'!B98</f>
        <v>500</v>
      </c>
      <c r="D98" s="38">
        <f>'[1]Inputs'!D98</f>
        <v>500</v>
      </c>
      <c r="F98" s="38">
        <f>'[1]Inputs'!F98</f>
        <v>500</v>
      </c>
      <c r="H98" s="38">
        <f>'[2]Inputs'!B98</f>
        <v>500</v>
      </c>
      <c r="J98" s="38">
        <f>'[2]Inputs'!D98</f>
        <v>500</v>
      </c>
      <c r="L98" s="38">
        <f>'[2]Inputs'!F98</f>
        <v>500</v>
      </c>
    </row>
    <row r="99" spans="1:12" ht="12.75">
      <c r="A99" s="35" t="str">
        <f>'[1]Inputs'!A99</f>
        <v>Total Cruising Annual Avg Utilization Costs</v>
      </c>
      <c r="B99" s="46">
        <f>'[1]Inputs'!B99</f>
        <v>30568.5</v>
      </c>
      <c r="D99" s="46">
        <f>'[1]Inputs'!D99</f>
        <v>31000</v>
      </c>
      <c r="F99" s="46">
        <f>'[1]Inputs'!F99</f>
        <v>31850</v>
      </c>
      <c r="H99" s="46">
        <f>'[2]Inputs'!B99</f>
        <v>33035</v>
      </c>
      <c r="J99" s="46">
        <f>'[2]Inputs'!D99</f>
        <v>38455</v>
      </c>
      <c r="L99" s="46">
        <f>'[2]Inputs'!F99</f>
        <v>36290</v>
      </c>
    </row>
    <row r="100" spans="2:12" ht="12.75">
      <c r="B100" s="5"/>
      <c r="D100" s="5"/>
      <c r="F100" s="5"/>
      <c r="H100" s="5"/>
      <c r="J100" s="5"/>
      <c r="L100" s="5"/>
    </row>
    <row r="101" spans="1:12" ht="12.75">
      <c r="A101" s="35" t="str">
        <f>'[1]Inputs'!A101</f>
        <v>Total Utilization Costs for Ownership Period</v>
      </c>
      <c r="B101" s="54">
        <f>'[1]Inputs'!B101</f>
        <v>229151.31839657162</v>
      </c>
      <c r="D101" s="54">
        <f>'[1]Inputs'!D101</f>
        <v>231277.63273610803</v>
      </c>
      <c r="F101" s="54">
        <f>'[1]Inputs'!F101</f>
        <v>237682.12911758202</v>
      </c>
      <c r="H101" s="54">
        <f>'[2]Inputs'!B101</f>
        <v>247318.7270141074</v>
      </c>
      <c r="J101" s="54">
        <f>'[2]Inputs'!D101</f>
        <v>287783.1157053882</v>
      </c>
      <c r="L101" s="54">
        <f>'[2]Inputs'!F101</f>
        <v>271206.6984513987</v>
      </c>
    </row>
    <row r="102" ht="12.75">
      <c r="A102" t="str">
        <f>'[1]Inputs'!A102</f>
        <v>(includes the effects of inflation)</v>
      </c>
    </row>
    <row r="103" spans="1:12" ht="12.75">
      <c r="A103" s="59" t="str">
        <f>'[1]Inputs'!A103</f>
        <v>Average Monthly Utilization Costs for Period</v>
      </c>
      <c r="B103" s="54">
        <f>'[1]Inputs'!B103</f>
        <v>2727.9918856734716</v>
      </c>
      <c r="D103" s="54">
        <f>'[1]Inputs'!D103</f>
        <v>2753.3051516203336</v>
      </c>
      <c r="F103" s="54">
        <f>'[1]Inputs'!F103</f>
        <v>2829.549156161691</v>
      </c>
      <c r="H103" s="54">
        <f>'[2]Inputs'!B103</f>
        <v>2944.270559691755</v>
      </c>
      <c r="J103" s="54">
        <f>'[2]Inputs'!D103</f>
        <v>3425.989472683193</v>
      </c>
      <c r="L103" s="54">
        <f>'[2]Inputs'!F103</f>
        <v>3228.651172040461</v>
      </c>
    </row>
    <row r="104" ht="12.75">
      <c r="A104" t="str">
        <f>'[1]Inputs'!A104</f>
        <v>(includes the effects of inflation)</v>
      </c>
    </row>
    <row r="106" ht="15">
      <c r="A106" s="4" t="str">
        <f>'[1]Inputs'!A106</f>
        <v>Asset Disposal Costs</v>
      </c>
    </row>
    <row r="107" spans="1:12" ht="12.75">
      <c r="A107" t="str">
        <f>'[1]Inputs'!A107</f>
        <v>Sales commission (%)</v>
      </c>
      <c r="B107" s="44">
        <f>'[1]Inputs'!B107</f>
        <v>0.1</v>
      </c>
      <c r="D107" s="44">
        <f>'[1]Inputs'!D107</f>
        <v>0.1</v>
      </c>
      <c r="F107" s="44">
        <f>'[1]Inputs'!F107</f>
        <v>0.1</v>
      </c>
      <c r="H107" s="44">
        <f>'[2]Inputs'!B107</f>
        <v>0.1</v>
      </c>
      <c r="J107" s="44">
        <f>'[2]Inputs'!D107</f>
        <v>0.1</v>
      </c>
      <c r="L107" s="44">
        <f>'[2]Inputs'!F107</f>
        <v>0.1</v>
      </c>
    </row>
    <row r="108" spans="1:12" ht="12.75">
      <c r="A108" s="35" t="str">
        <f>'[1]Inputs'!A108</f>
        <v>Boat Selling Price (final sell price, not asking)</v>
      </c>
      <c r="B108" s="36">
        <f>'[1]Inputs'!B108</f>
        <v>367632</v>
      </c>
      <c r="D108" s="36">
        <f>'[1]Inputs'!D108</f>
        <v>393600</v>
      </c>
      <c r="F108" s="36">
        <f>'[1]Inputs'!F108</f>
        <v>337500</v>
      </c>
      <c r="H108" s="36">
        <f>'[2]Inputs'!B108</f>
        <v>363750</v>
      </c>
      <c r="J108" s="36">
        <f>'[2]Inputs'!D108</f>
        <v>556750</v>
      </c>
      <c r="L108" s="36">
        <f>'[2]Inputs'!F108</f>
        <v>501500</v>
      </c>
    </row>
    <row r="109" spans="2:12" ht="12.75">
      <c r="B109" s="5"/>
      <c r="D109" s="5"/>
      <c r="F109" s="5"/>
      <c r="H109" s="5"/>
      <c r="J109" s="5"/>
      <c r="L109" s="5"/>
    </row>
    <row r="110" spans="1:12" ht="12.75">
      <c r="A110" t="str">
        <f>'[1]Inputs'!A110</f>
        <v>Sales commission amount cost</v>
      </c>
      <c r="B110" s="55">
        <f>'[1]Inputs'!B110</f>
        <v>36763.200000000004</v>
      </c>
      <c r="D110" s="55">
        <f>'[1]Inputs'!D110</f>
        <v>39360</v>
      </c>
      <c r="F110" s="55">
        <f>'[1]Inputs'!F110</f>
        <v>33750</v>
      </c>
      <c r="H110" s="55">
        <f>'[2]Inputs'!B110</f>
        <v>36375</v>
      </c>
      <c r="J110" s="55">
        <f>'[2]Inputs'!D110</f>
        <v>55675</v>
      </c>
      <c r="L110" s="55">
        <f>'[2]Inputs'!F110</f>
        <v>50150</v>
      </c>
    </row>
    <row r="111" spans="1:12" ht="12.75">
      <c r="A111" t="str">
        <f>'[1]Inputs'!A111</f>
        <v>Haulout &amp; Storage</v>
      </c>
      <c r="B111" s="37">
        <f>'[1]Inputs'!B111</f>
        <v>1500</v>
      </c>
      <c r="D111" s="37">
        <f>'[1]Inputs'!D111</f>
        <v>1500</v>
      </c>
      <c r="F111" s="37">
        <f>'[1]Inputs'!F111</f>
        <v>1500</v>
      </c>
      <c r="H111" s="37">
        <f>'[2]Inputs'!B111</f>
        <v>1500</v>
      </c>
      <c r="J111" s="37">
        <f>'[2]Inputs'!D111</f>
        <v>1500</v>
      </c>
      <c r="L111" s="37">
        <f>'[2]Inputs'!F111</f>
        <v>1500</v>
      </c>
    </row>
    <row r="112" spans="1:12" ht="12.75">
      <c r="A112" t="str">
        <f>'[1]Inputs'!A112</f>
        <v>Rebuild &amp; Refit</v>
      </c>
      <c r="B112" s="37">
        <f>'[1]Inputs'!B112</f>
        <v>10000</v>
      </c>
      <c r="D112" s="37">
        <f>'[1]Inputs'!D112</f>
        <v>10000</v>
      </c>
      <c r="F112" s="37">
        <f>'[1]Inputs'!F112</f>
        <v>10000</v>
      </c>
      <c r="H112" s="37">
        <f>'[2]Inputs'!B112</f>
        <v>10000</v>
      </c>
      <c r="J112" s="37">
        <f>'[2]Inputs'!D112</f>
        <v>10000</v>
      </c>
      <c r="L112" s="37">
        <f>'[2]Inputs'!F112</f>
        <v>10000</v>
      </c>
    </row>
    <row r="113" spans="1:12" ht="12.75">
      <c r="A113" t="str">
        <f>'[1]Inputs'!A113</f>
        <v>Detailing, cleaning, etc.</v>
      </c>
      <c r="B113" s="37">
        <f>'[1]Inputs'!B113</f>
        <v>3500</v>
      </c>
      <c r="D113" s="37">
        <f>'[1]Inputs'!D113</f>
        <v>3500</v>
      </c>
      <c r="F113" s="37">
        <f>'[1]Inputs'!F113</f>
        <v>3500</v>
      </c>
      <c r="H113" s="37">
        <f>'[2]Inputs'!B113</f>
        <v>3500</v>
      </c>
      <c r="J113" s="37">
        <f>'[2]Inputs'!D113</f>
        <v>3500</v>
      </c>
      <c r="L113" s="37">
        <f>'[2]Inputs'!F113</f>
        <v>3500</v>
      </c>
    </row>
    <row r="114" spans="1:12" ht="12.75">
      <c r="A114" t="str">
        <f>'[1]Inputs'!A114</f>
        <v>Documentation</v>
      </c>
      <c r="B114" s="37">
        <f>'[1]Inputs'!B114</f>
        <v>500</v>
      </c>
      <c r="D114" s="37">
        <f>'[1]Inputs'!D114</f>
        <v>500</v>
      </c>
      <c r="F114" s="37">
        <f>'[1]Inputs'!F114</f>
        <v>500</v>
      </c>
      <c r="H114" s="37">
        <f>'[2]Inputs'!B114</f>
        <v>500</v>
      </c>
      <c r="J114" s="37">
        <f>'[2]Inputs'!D114</f>
        <v>500</v>
      </c>
      <c r="L114" s="37">
        <f>'[2]Inputs'!F114</f>
        <v>500</v>
      </c>
    </row>
    <row r="115" spans="1:12" ht="12.75">
      <c r="A115" t="str">
        <f>'[1]Inputs'!A115</f>
        <v>Surveys, inspections, etc.</v>
      </c>
      <c r="B115" s="37">
        <f>'[1]Inputs'!B115</f>
        <v>2000</v>
      </c>
      <c r="D115" s="37">
        <f>'[1]Inputs'!D115</f>
        <v>2000</v>
      </c>
      <c r="F115" s="37">
        <f>'[1]Inputs'!F115</f>
        <v>2000</v>
      </c>
      <c r="H115" s="37">
        <f>'[2]Inputs'!B115</f>
        <v>2000</v>
      </c>
      <c r="J115" s="37">
        <f>'[2]Inputs'!D115</f>
        <v>2000</v>
      </c>
      <c r="L115" s="37">
        <f>'[2]Inputs'!F115</f>
        <v>2000</v>
      </c>
    </row>
    <row r="116" spans="1:12" ht="12.75">
      <c r="A116" t="str">
        <f>'[1]Inputs'!A116</f>
        <v>Marketing &amp; Advertising</v>
      </c>
      <c r="B116" s="37">
        <f>'[1]Inputs'!B116</f>
        <v>500</v>
      </c>
      <c r="D116" s="37">
        <f>'[1]Inputs'!D116</f>
        <v>500</v>
      </c>
      <c r="F116" s="37">
        <f>'[1]Inputs'!F116</f>
        <v>500</v>
      </c>
      <c r="H116" s="37">
        <f>'[2]Inputs'!B116</f>
        <v>500</v>
      </c>
      <c r="J116" s="37">
        <f>'[2]Inputs'!D116</f>
        <v>500</v>
      </c>
      <c r="L116" s="37">
        <f>'[2]Inputs'!F116</f>
        <v>500</v>
      </c>
    </row>
    <row r="117" spans="1:12" ht="12.75">
      <c r="A117" t="str">
        <f>'[1]Inputs'!A117</f>
        <v>Credit checks, etc.</v>
      </c>
      <c r="B117" s="37">
        <f>'[1]Inputs'!B117</f>
        <v>150</v>
      </c>
      <c r="D117" s="37">
        <f>'[1]Inputs'!D117</f>
        <v>150</v>
      </c>
      <c r="F117" s="37">
        <f>'[1]Inputs'!F117</f>
        <v>150</v>
      </c>
      <c r="H117" s="37">
        <f>'[2]Inputs'!B117</f>
        <v>150</v>
      </c>
      <c r="J117" s="37">
        <f>'[2]Inputs'!D117</f>
        <v>150</v>
      </c>
      <c r="L117" s="37">
        <f>'[2]Inputs'!F117</f>
        <v>150</v>
      </c>
    </row>
    <row r="118" spans="1:12" ht="12.75">
      <c r="A118" t="str">
        <f>'[1]Inputs'!A118</f>
        <v>Delivery &amp; Shipping</v>
      </c>
      <c r="B118" s="37">
        <f>'[1]Inputs'!B118</f>
        <v>500</v>
      </c>
      <c r="D118" s="37">
        <f>'[1]Inputs'!D118</f>
        <v>500</v>
      </c>
      <c r="F118" s="37">
        <f>'[1]Inputs'!F118</f>
        <v>500</v>
      </c>
      <c r="H118" s="37">
        <f>'[2]Inputs'!B118</f>
        <v>500</v>
      </c>
      <c r="J118" s="37">
        <f>'[2]Inputs'!D118</f>
        <v>500</v>
      </c>
      <c r="L118" s="37">
        <f>'[2]Inputs'!F118</f>
        <v>500</v>
      </c>
    </row>
    <row r="119" spans="1:12" ht="12.75">
      <c r="A119" s="41">
        <f>'[1]Inputs'!A119</f>
      </c>
      <c r="B119" s="37">
        <f>'[1]Inputs'!B119</f>
        <v>0</v>
      </c>
      <c r="D119" s="37">
        <f>'[1]Inputs'!D119</f>
        <v>0</v>
      </c>
      <c r="F119" s="37">
        <f>'[1]Inputs'!F119</f>
        <v>0</v>
      </c>
      <c r="H119" s="37">
        <f>'[2]Inputs'!B119</f>
        <v>0</v>
      </c>
      <c r="J119" s="37">
        <f>'[2]Inputs'!D119</f>
        <v>0</v>
      </c>
      <c r="L119" s="37">
        <f>'[2]Inputs'!F119</f>
        <v>0</v>
      </c>
    </row>
    <row r="120" spans="1:12" ht="12.75">
      <c r="A120" s="42">
        <f>'[1]Inputs'!A120</f>
      </c>
      <c r="B120" s="37">
        <f>'[1]Inputs'!B120</f>
        <v>0</v>
      </c>
      <c r="D120" s="37">
        <f>'[1]Inputs'!D120</f>
        <v>0</v>
      </c>
      <c r="F120" s="37">
        <f>'[1]Inputs'!F120</f>
        <v>0</v>
      </c>
      <c r="H120" s="37">
        <f>'[2]Inputs'!B120</f>
        <v>0</v>
      </c>
      <c r="J120" s="37">
        <f>'[2]Inputs'!D120</f>
        <v>0</v>
      </c>
      <c r="L120" s="37">
        <f>'[2]Inputs'!F120</f>
        <v>0</v>
      </c>
    </row>
    <row r="121" spans="1:12" ht="12.75">
      <c r="A121" t="str">
        <f>'[1]Inputs'!A121</f>
        <v>Miscellaneous Asset Disposal Costs</v>
      </c>
      <c r="B121" s="38">
        <f>'[1]Inputs'!B121</f>
        <v>500</v>
      </c>
      <c r="D121" s="38">
        <f>'[1]Inputs'!D121</f>
        <v>500</v>
      </c>
      <c r="F121" s="38">
        <f>'[1]Inputs'!F121</f>
        <v>500</v>
      </c>
      <c r="H121" s="38">
        <f>'[2]Inputs'!B121</f>
        <v>500</v>
      </c>
      <c r="J121" s="38">
        <f>'[2]Inputs'!D121</f>
        <v>500</v>
      </c>
      <c r="L121" s="38">
        <f>'[2]Inputs'!F121</f>
        <v>500</v>
      </c>
    </row>
    <row r="122" spans="1:12" ht="12.75">
      <c r="A122" s="35" t="str">
        <f>'[1]Inputs'!A122</f>
        <v>Total Non-Financing Asset Disposal Costs</v>
      </c>
      <c r="B122" s="60">
        <f>'[1]Inputs'!B122</f>
        <v>55913.200000000004</v>
      </c>
      <c r="D122" s="60">
        <f>'[1]Inputs'!D122</f>
        <v>58510</v>
      </c>
      <c r="F122" s="60">
        <f>'[1]Inputs'!F122</f>
        <v>52900</v>
      </c>
      <c r="H122" s="60">
        <f>'[2]Inputs'!B122</f>
        <v>55525</v>
      </c>
      <c r="J122" s="60">
        <f>'[2]Inputs'!D122</f>
        <v>74825</v>
      </c>
      <c r="L122" s="60">
        <f>'[2]Inputs'!F122</f>
        <v>69300</v>
      </c>
    </row>
    <row r="123" ht="12.75">
      <c r="A123" s="35"/>
    </row>
    <row r="124" spans="1:12" ht="12.75">
      <c r="A124" s="35" t="str">
        <f>'[1]Inputs'!A124</f>
        <v>Non-Financing Asset Disp. Costs with Inflation</v>
      </c>
      <c r="B124" s="61">
        <f>'[1]Inputs'!B124</f>
        <v>60303.43949949747</v>
      </c>
      <c r="D124" s="61">
        <f>'[1]Inputs'!D124</f>
        <v>62900.23949949746</v>
      </c>
      <c r="F124" s="61">
        <f>'[1]Inputs'!F124</f>
        <v>57290.23949949746</v>
      </c>
      <c r="H124" s="61">
        <f>'[2]Inputs'!B124</f>
        <v>59915.23949949746</v>
      </c>
      <c r="J124" s="61">
        <f>'[2]Inputs'!D124</f>
        <v>79215.23949949746</v>
      </c>
      <c r="L124" s="61">
        <f>'[2]Inputs'!F124</f>
        <v>73690.23949949746</v>
      </c>
    </row>
    <row r="125" spans="1:12" ht="12.75">
      <c r="A125" t="str">
        <f>'[1]Inputs'!A125</f>
        <v>Loan Balance Payoff</v>
      </c>
      <c r="B125" s="62">
        <f>'[1]Inputs'!B125</f>
        <v>0</v>
      </c>
      <c r="D125" s="62">
        <f>'[1]Inputs'!D125</f>
        <v>0</v>
      </c>
      <c r="F125" s="62">
        <f>'[1]Inputs'!F125</f>
        <v>0</v>
      </c>
      <c r="H125" s="62">
        <f>'[2]Inputs'!B125</f>
        <v>0</v>
      </c>
      <c r="J125" s="62">
        <f>'[2]Inputs'!D125</f>
        <v>0</v>
      </c>
      <c r="L125" s="62">
        <f>'[2]Inputs'!F125</f>
        <v>0</v>
      </c>
    </row>
    <row r="126" spans="1:12" ht="12.75">
      <c r="A126" s="35" t="str">
        <f>'[1]Inputs'!A126</f>
        <v>Total Asset Disposal Costs</v>
      </c>
      <c r="B126" s="46">
        <f>'[1]Inputs'!B126</f>
        <v>60303.43949949747</v>
      </c>
      <c r="D126" s="46">
        <f>'[1]Inputs'!D126</f>
        <v>62900.23949949746</v>
      </c>
      <c r="F126" s="46">
        <f>'[1]Inputs'!F126</f>
        <v>57290.23949949746</v>
      </c>
      <c r="H126" s="46">
        <f>'[2]Inputs'!B126</f>
        <v>59915.23949949746</v>
      </c>
      <c r="J126" s="46">
        <f>'[2]Inputs'!D126</f>
        <v>79215.23949949746</v>
      </c>
      <c r="L126" s="46">
        <f>'[2]Inputs'!F126</f>
        <v>73690.23949949746</v>
      </c>
    </row>
    <row r="127" spans="2:12" ht="12.75">
      <c r="B127" s="51"/>
      <c r="D127" s="51"/>
      <c r="F127" s="51"/>
      <c r="H127" s="51"/>
      <c r="J127" s="51"/>
      <c r="L127" s="51"/>
    </row>
    <row r="128" spans="1:12" ht="12.75">
      <c r="A128" s="63" t="str">
        <f>'[1]Inputs'!A128</f>
        <v>Boat selling price</v>
      </c>
      <c r="B128" s="49">
        <f>'[1]Inputs'!B128</f>
        <v>367632</v>
      </c>
      <c r="D128" s="49">
        <f>'[1]Inputs'!D128</f>
        <v>393600</v>
      </c>
      <c r="F128" s="49">
        <f>'[1]Inputs'!F128</f>
        <v>337500</v>
      </c>
      <c r="H128" s="49">
        <f>'[2]Inputs'!B128</f>
        <v>363750</v>
      </c>
      <c r="J128" s="49">
        <f>'[2]Inputs'!D128</f>
        <v>556750</v>
      </c>
      <c r="L128" s="49">
        <f>'[2]Inputs'!F128</f>
        <v>501500</v>
      </c>
    </row>
    <row r="129" spans="1:12" ht="12.75">
      <c r="A129" t="str">
        <f>'[1]Inputs'!A129</f>
        <v>Less Sales Commission</v>
      </c>
      <c r="B129" s="49">
        <f>'[1]Inputs'!B129</f>
        <v>-36763.200000000004</v>
      </c>
      <c r="D129" s="49">
        <f>'[1]Inputs'!D129</f>
        <v>-39360</v>
      </c>
      <c r="F129" s="49">
        <f>'[1]Inputs'!F129</f>
        <v>-33750</v>
      </c>
      <c r="H129" s="49">
        <f>'[2]Inputs'!B129</f>
        <v>-36375</v>
      </c>
      <c r="J129" s="49">
        <f>'[2]Inputs'!D129</f>
        <v>-55675</v>
      </c>
      <c r="L129" s="49">
        <f>'[2]Inputs'!F129</f>
        <v>-50150</v>
      </c>
    </row>
    <row r="130" spans="1:12" ht="12.75">
      <c r="A130" s="63" t="str">
        <f>'[1]Inputs'!A130</f>
        <v>Less Asset Disposal Costs (including inflation)</v>
      </c>
      <c r="B130" s="62">
        <f>'[1]Inputs'!B130</f>
        <v>-23540.239499497464</v>
      </c>
      <c r="D130" s="45">
        <f>'[1]Inputs'!D130</f>
        <v>-23540.239499497464</v>
      </c>
      <c r="F130" s="45">
        <f>'[1]Inputs'!F130</f>
        <v>-23540.239499497464</v>
      </c>
      <c r="H130" s="62">
        <f>'[2]Inputs'!B130</f>
        <v>-23540.239499497464</v>
      </c>
      <c r="J130" s="45">
        <f>'[2]Inputs'!D130</f>
        <v>-23540.239499497464</v>
      </c>
      <c r="L130" s="45">
        <f>'[2]Inputs'!F130</f>
        <v>-23540.239499497464</v>
      </c>
    </row>
    <row r="131" spans="1:12" ht="12.75">
      <c r="A131" s="35" t="str">
        <f>'[1]Inputs'!A131</f>
        <v>Net from sale of Asset</v>
      </c>
      <c r="B131" s="46">
        <f>'[1]Inputs'!B131</f>
        <v>307328.5605005025</v>
      </c>
      <c r="D131" s="46">
        <f>'[1]Inputs'!D131</f>
        <v>330699.76050050254</v>
      </c>
      <c r="F131" s="46">
        <f>'[1]Inputs'!F131</f>
        <v>280209.76050050254</v>
      </c>
      <c r="H131" s="46">
        <f>'[2]Inputs'!B131</f>
        <v>303834.76050050254</v>
      </c>
      <c r="J131" s="46">
        <f>'[2]Inputs'!D131</f>
        <v>477534.76050050254</v>
      </c>
      <c r="L131" s="46">
        <f>'[2]Inputs'!F131</f>
        <v>427809.76050050254</v>
      </c>
    </row>
    <row r="132" spans="1:12" ht="12.75">
      <c r="A132" s="64" t="str">
        <f>'[1]Inputs'!A132</f>
        <v>Less Loan Balance Payoff</v>
      </c>
      <c r="B132" s="62">
        <f>'[1]Inputs'!B132</f>
        <v>0</v>
      </c>
      <c r="D132" s="62">
        <f>'[1]Inputs'!D132</f>
        <v>0</v>
      </c>
      <c r="F132" s="62">
        <f>'[1]Inputs'!F132</f>
        <v>0</v>
      </c>
      <c r="H132" s="62">
        <f>'[2]Inputs'!B132</f>
        <v>0</v>
      </c>
      <c r="J132" s="62">
        <f>'[2]Inputs'!D132</f>
        <v>0</v>
      </c>
      <c r="L132" s="62">
        <f>'[2]Inputs'!F132</f>
        <v>0</v>
      </c>
    </row>
    <row r="133" spans="1:12" ht="12.75">
      <c r="A133" s="35" t="str">
        <f>'[1]Inputs'!A133</f>
        <v>Total Net Proceeds from Sale</v>
      </c>
      <c r="B133" s="46">
        <f>'[1]Inputs'!B133</f>
        <v>307328.5605005025</v>
      </c>
      <c r="D133" s="46">
        <f>'[1]Inputs'!D133</f>
        <v>330699.76050050254</v>
      </c>
      <c r="F133" s="46">
        <f>'[1]Inputs'!F133</f>
        <v>280209.76050050254</v>
      </c>
      <c r="H133" s="46">
        <f>'[2]Inputs'!B133</f>
        <v>303834.76050050254</v>
      </c>
      <c r="J133" s="46">
        <f>'[2]Inputs'!D133</f>
        <v>477534.76050050254</v>
      </c>
      <c r="L133" s="46">
        <f>'[2]Inputs'!F133</f>
        <v>427809.76050050254</v>
      </c>
    </row>
    <row r="135" ht="15">
      <c r="A135" s="4" t="str">
        <f>'[1]Inputs'!A135</f>
        <v>Inflows / Credits</v>
      </c>
    </row>
    <row r="136" ht="12.75">
      <c r="A136" s="35" t="str">
        <f>'[1]Inputs'!A136</f>
        <v>Non-Cruising Inflows/Credits</v>
      </c>
    </row>
    <row r="137" spans="1:12" ht="12.75">
      <c r="A137" t="str">
        <f>'[1]Inputs'!A137</f>
        <v>Charter or other boat income (annual average)</v>
      </c>
      <c r="B137" s="37">
        <f>'[1]Inputs'!B137</f>
        <v>0</v>
      </c>
      <c r="D137" s="37">
        <f>'[1]Inputs'!D137</f>
        <v>0</v>
      </c>
      <c r="F137" s="37">
        <f>'[1]Inputs'!F137</f>
        <v>0</v>
      </c>
      <c r="H137" s="37">
        <f>'[2]Inputs'!B137</f>
        <v>0</v>
      </c>
      <c r="J137" s="37">
        <f>'[2]Inputs'!D137</f>
        <v>0</v>
      </c>
      <c r="L137" s="37">
        <f>'[2]Inputs'!F137</f>
        <v>0</v>
      </c>
    </row>
    <row r="138" spans="1:12" ht="12.75">
      <c r="A138" s="41">
        <f>'[1]Inputs'!A138</f>
      </c>
      <c r="B138" s="37">
        <f>'[1]Inputs'!B138</f>
        <v>0</v>
      </c>
      <c r="D138" s="37">
        <f>'[1]Inputs'!D138</f>
        <v>0</v>
      </c>
      <c r="F138" s="37">
        <f>'[1]Inputs'!F138</f>
        <v>0</v>
      </c>
      <c r="H138" s="37">
        <f>'[2]Inputs'!B138</f>
        <v>0</v>
      </c>
      <c r="J138" s="37">
        <f>'[2]Inputs'!D138</f>
        <v>0</v>
      </c>
      <c r="L138" s="37">
        <f>'[2]Inputs'!F138</f>
        <v>0</v>
      </c>
    </row>
    <row r="139" spans="1:12" ht="12.75">
      <c r="A139" s="42">
        <f>'[1]Inputs'!A139</f>
      </c>
      <c r="B139" s="37">
        <f>'[1]Inputs'!B139</f>
        <v>0</v>
      </c>
      <c r="D139" s="37">
        <f>'[1]Inputs'!D139</f>
        <v>0</v>
      </c>
      <c r="F139" s="37">
        <f>'[1]Inputs'!F139</f>
        <v>0</v>
      </c>
      <c r="H139" s="37">
        <f>'[2]Inputs'!B139</f>
        <v>0</v>
      </c>
      <c r="J139" s="37">
        <f>'[2]Inputs'!D139</f>
        <v>0</v>
      </c>
      <c r="L139" s="37">
        <f>'[2]Inputs'!F139</f>
        <v>0</v>
      </c>
    </row>
    <row r="140" spans="1:12" ht="12.75">
      <c r="A140" t="str">
        <f>'[1]Inputs'!A140</f>
        <v>Miscellaneous Inflows / Credits</v>
      </c>
      <c r="B140" s="37">
        <f>'[1]Inputs'!B140</f>
        <v>0</v>
      </c>
      <c r="D140" s="37">
        <f>'[1]Inputs'!D140</f>
        <v>0</v>
      </c>
      <c r="F140" s="37">
        <f>'[1]Inputs'!F140</f>
        <v>0</v>
      </c>
      <c r="H140" s="37">
        <f>'[2]Inputs'!B140</f>
        <v>0</v>
      </c>
      <c r="J140" s="37">
        <f>'[2]Inputs'!D140</f>
        <v>0</v>
      </c>
      <c r="L140" s="37">
        <f>'[2]Inputs'!F140</f>
        <v>0</v>
      </c>
    </row>
    <row r="141" spans="1:12" ht="12.75">
      <c r="A141" s="35" t="str">
        <f>'[1]Inputs'!A141</f>
        <v>Non-Cruising Total Inflows/Credits (anl avg)</v>
      </c>
      <c r="B141" s="46">
        <f>'[1]Inputs'!B141</f>
        <v>0</v>
      </c>
      <c r="D141" s="46">
        <f>'[1]Inputs'!D141</f>
        <v>0</v>
      </c>
      <c r="F141" s="46">
        <f>'[1]Inputs'!F141</f>
        <v>0</v>
      </c>
      <c r="H141" s="46">
        <f>'[2]Inputs'!B141</f>
        <v>0</v>
      </c>
      <c r="J141" s="46">
        <f>'[2]Inputs'!D141</f>
        <v>0</v>
      </c>
      <c r="L141" s="46">
        <f>'[2]Inputs'!F141</f>
        <v>0</v>
      </c>
    </row>
    <row r="142" ht="12.75">
      <c r="A142" s="35"/>
    </row>
    <row r="143" ht="12.75">
      <c r="A143" s="35" t="str">
        <f>'[1]Inputs'!A143</f>
        <v>Cruising Inflows/Credits</v>
      </c>
    </row>
    <row r="144" spans="1:12" ht="12.75">
      <c r="A144" t="str">
        <f>'[1]Inputs'!A144</f>
        <v>Credit for Annual non-Cruising Onshore Living Costs</v>
      </c>
      <c r="B144" s="37">
        <f>'[1]Inputs'!B144</f>
        <v>0</v>
      </c>
      <c r="D144" s="37">
        <f>'[1]Inputs'!D144</f>
        <v>0</v>
      </c>
      <c r="F144" s="37">
        <f>'[1]Inputs'!F144</f>
        <v>0</v>
      </c>
      <c r="H144" s="37">
        <f>'[2]Inputs'!B144</f>
        <v>0</v>
      </c>
      <c r="J144" s="37">
        <f>'[2]Inputs'!D144</f>
        <v>0</v>
      </c>
      <c r="L144" s="37">
        <f>'[2]Inputs'!F144</f>
        <v>0</v>
      </c>
    </row>
    <row r="145" spans="1:12" ht="12.75">
      <c r="A145" t="str">
        <f>'[1]Inputs'!A145</f>
        <v>Cruising Charter or other income (annual average)</v>
      </c>
      <c r="B145" s="37">
        <f>'[1]Inputs'!B145</f>
        <v>0</v>
      </c>
      <c r="D145" s="37">
        <f>'[1]Inputs'!D145</f>
        <v>0</v>
      </c>
      <c r="F145" s="37">
        <f>'[1]Inputs'!F145</f>
        <v>0</v>
      </c>
      <c r="H145" s="37">
        <f>'[2]Inputs'!B145</f>
        <v>0</v>
      </c>
      <c r="J145" s="37">
        <f>'[2]Inputs'!D145</f>
        <v>0</v>
      </c>
      <c r="L145" s="37">
        <f>'[2]Inputs'!F145</f>
        <v>0</v>
      </c>
    </row>
    <row r="146" spans="1:12" ht="12.75">
      <c r="A146" s="41">
        <f>'[1]Inputs'!A146</f>
      </c>
      <c r="B146" s="37">
        <f>'[1]Inputs'!B146</f>
        <v>0</v>
      </c>
      <c r="D146" s="37">
        <f>'[1]Inputs'!D146</f>
        <v>0</v>
      </c>
      <c r="F146" s="37">
        <f>'[1]Inputs'!F146</f>
        <v>0</v>
      </c>
      <c r="H146" s="37">
        <f>'[2]Inputs'!B146</f>
        <v>0</v>
      </c>
      <c r="J146" s="37">
        <f>'[2]Inputs'!D146</f>
        <v>0</v>
      </c>
      <c r="L146" s="37">
        <f>'[2]Inputs'!F146</f>
        <v>0</v>
      </c>
    </row>
    <row r="147" spans="1:12" ht="12.75">
      <c r="A147" s="42">
        <f>'[1]Inputs'!A147</f>
      </c>
      <c r="B147" s="37">
        <f>'[1]Inputs'!B147</f>
        <v>0</v>
      </c>
      <c r="D147" s="37">
        <f>'[1]Inputs'!D147</f>
        <v>0</v>
      </c>
      <c r="F147" s="37">
        <f>'[1]Inputs'!F147</f>
        <v>0</v>
      </c>
      <c r="H147" s="37">
        <f>'[2]Inputs'!B147</f>
        <v>0</v>
      </c>
      <c r="J147" s="37">
        <f>'[2]Inputs'!D147</f>
        <v>0</v>
      </c>
      <c r="L147" s="37">
        <f>'[2]Inputs'!F147</f>
        <v>0</v>
      </c>
    </row>
    <row r="148" spans="1:12" ht="12.75">
      <c r="A148" t="str">
        <f>'[1]Inputs'!A148</f>
        <v>Cruising Miscellaneous Inflows / Credits</v>
      </c>
      <c r="B148" s="38">
        <f>'[1]Inputs'!B148</f>
        <v>0</v>
      </c>
      <c r="D148" s="38">
        <f>'[1]Inputs'!D148</f>
        <v>0</v>
      </c>
      <c r="F148" s="38">
        <f>'[1]Inputs'!F148</f>
        <v>0</v>
      </c>
      <c r="H148" s="38">
        <f>'[2]Inputs'!B148</f>
        <v>0</v>
      </c>
      <c r="J148" s="38">
        <f>'[2]Inputs'!D148</f>
        <v>0</v>
      </c>
      <c r="L148" s="38">
        <f>'[2]Inputs'!F148</f>
        <v>0</v>
      </c>
    </row>
    <row r="149" spans="1:12" ht="12.75">
      <c r="A149" s="35" t="str">
        <f>'[1]Inputs'!A149</f>
        <v>Cruising Total Inflows/Credits (anl avg)</v>
      </c>
      <c r="B149" s="46">
        <f>'[1]Inputs'!B149</f>
        <v>0</v>
      </c>
      <c r="D149" s="46">
        <f>'[1]Inputs'!D149</f>
        <v>0</v>
      </c>
      <c r="F149" s="46">
        <f>'[1]Inputs'!F149</f>
        <v>0</v>
      </c>
      <c r="H149" s="46">
        <f>'[2]Inputs'!B149</f>
        <v>0</v>
      </c>
      <c r="J149" s="46">
        <f>'[2]Inputs'!D149</f>
        <v>0</v>
      </c>
      <c r="L149" s="46">
        <f>'[2]Inputs'!F149</f>
        <v>0</v>
      </c>
    </row>
    <row r="150" ht="12.75">
      <c r="A150" s="35"/>
    </row>
    <row r="151" spans="1:12" ht="12.75">
      <c r="A151" s="35" t="str">
        <f>'[1]Inputs'!A151</f>
        <v>Total Inflows/Credits for Ownership Period</v>
      </c>
      <c r="B151" s="54">
        <f>'[1]Inputs'!B151</f>
        <v>0</v>
      </c>
      <c r="D151" s="54">
        <f>'[1]Inputs'!D151</f>
        <v>0</v>
      </c>
      <c r="F151" s="54">
        <f>'[1]Inputs'!F151</f>
        <v>0</v>
      </c>
      <c r="H151" s="54">
        <f>'[2]Inputs'!B151</f>
        <v>0</v>
      </c>
      <c r="J151" s="54">
        <f>'[2]Inputs'!D151</f>
        <v>0</v>
      </c>
      <c r="L151" s="54">
        <f>'[2]Inputs'!F151</f>
        <v>0</v>
      </c>
    </row>
    <row r="152" ht="12.75">
      <c r="A152" t="str">
        <f>'[1]Inputs'!A152</f>
        <v>(includes the effects of inflation)</v>
      </c>
    </row>
    <row r="153" spans="1:12" ht="12.75">
      <c r="A153" s="59" t="str">
        <f>'[1]Inputs'!A153</f>
        <v>Average Monthly Inflows/Credits for Period</v>
      </c>
      <c r="B153" s="54">
        <f>'[1]Inputs'!B153</f>
        <v>0</v>
      </c>
      <c r="D153" s="54">
        <f>'[1]Inputs'!D153</f>
        <v>0</v>
      </c>
      <c r="F153" s="54">
        <f>'[1]Inputs'!F153</f>
        <v>0</v>
      </c>
      <c r="H153" s="54">
        <f>'[2]Inputs'!B153</f>
        <v>0</v>
      </c>
      <c r="J153" s="54">
        <f>'[2]Inputs'!D153</f>
        <v>0</v>
      </c>
      <c r="L153" s="54">
        <f>'[2]Inputs'!F153</f>
        <v>0</v>
      </c>
    </row>
    <row r="154" ht="12.75">
      <c r="A154" t="str">
        <f>'[1]Inputs'!A154</f>
        <v>(includes the effects of inflation)</v>
      </c>
    </row>
    <row r="156" spans="1:12" ht="12.75">
      <c r="A156" s="35" t="str">
        <f>'[1]Inputs'!A156</f>
        <v>Total Inflows/Credits for Utilization Period</v>
      </c>
      <c r="B156" s="54">
        <f>'[1]Inputs'!B156</f>
        <v>0</v>
      </c>
      <c r="D156" s="54">
        <f>'[1]Inputs'!D156</f>
        <v>0</v>
      </c>
      <c r="F156" s="54">
        <f>'[1]Inputs'!F156</f>
        <v>0</v>
      </c>
      <c r="H156" s="54">
        <f>'[2]Inputs'!B156</f>
        <v>0</v>
      </c>
      <c r="J156" s="54">
        <f>'[2]Inputs'!D156</f>
        <v>0</v>
      </c>
      <c r="L156" s="54">
        <f>'[2]Inputs'!F156</f>
        <v>0</v>
      </c>
    </row>
    <row r="157" spans="1:12" ht="12.75">
      <c r="A157" t="str">
        <f>'[1]Inputs'!A157</f>
        <v>Net Proceeds from Sale (price less commission)</v>
      </c>
      <c r="B157" s="45">
        <f>'[1]Inputs'!B157</f>
        <v>330868.8</v>
      </c>
      <c r="D157" s="45">
        <f>'[1]Inputs'!D157</f>
        <v>354240</v>
      </c>
      <c r="F157" s="45">
        <f>'[1]Inputs'!F157</f>
        <v>303750</v>
      </c>
      <c r="H157" s="45">
        <f>'[2]Inputs'!B157</f>
        <v>327375</v>
      </c>
      <c r="J157" s="45">
        <f>'[2]Inputs'!D157</f>
        <v>501075</v>
      </c>
      <c r="L157" s="45">
        <f>'[2]Inputs'!F157</f>
        <v>451350</v>
      </c>
    </row>
    <row r="158" spans="1:12" ht="12.75">
      <c r="A158" s="35" t="str">
        <f>'[1]Inputs'!A158</f>
        <v>Total Asset Utilization Period Inflows / Credits</v>
      </c>
      <c r="B158" s="46">
        <f>'[1]Inputs'!B158</f>
        <v>330868.8</v>
      </c>
      <c r="D158" s="46">
        <f>'[1]Inputs'!D158</f>
        <v>354240</v>
      </c>
      <c r="F158" s="46">
        <f>'[1]Inputs'!F158</f>
        <v>303750</v>
      </c>
      <c r="H158" s="46">
        <f>'[2]Inputs'!B158</f>
        <v>327375</v>
      </c>
      <c r="J158" s="46">
        <f>'[2]Inputs'!D158</f>
        <v>501075</v>
      </c>
      <c r="L158" s="46">
        <f>'[2]Inputs'!F158</f>
        <v>451350</v>
      </c>
    </row>
    <row r="159" spans="2:12" ht="12.75">
      <c r="B159" s="5"/>
      <c r="D159" s="5"/>
      <c r="F159" s="5"/>
      <c r="H159" s="5"/>
      <c r="J159" s="5"/>
      <c r="L159" s="5"/>
    </row>
    <row r="160" spans="1:12" ht="15">
      <c r="A160" s="4" t="str">
        <f>'[1]Inputs'!A160</f>
        <v>Net Total Cost of Ownership</v>
      </c>
      <c r="B160" s="5"/>
      <c r="D160" s="5"/>
      <c r="F160" s="5"/>
      <c r="H160" s="5"/>
      <c r="J160" s="5"/>
      <c r="L160" s="5"/>
    </row>
    <row r="161" spans="1:12" ht="12.75">
      <c r="A161" t="str">
        <f>'[1]Inputs'!A161</f>
        <v>Total Asset Acquision Closing Costs</v>
      </c>
      <c r="B161" s="49">
        <f>'[1]Inputs'!B161</f>
        <v>-547111.25</v>
      </c>
      <c r="D161" s="49">
        <f>'[1]Inputs'!D161</f>
        <v>-527635.5</v>
      </c>
      <c r="F161" s="49">
        <f>'[1]Inputs'!F161</f>
        <v>-540655.5</v>
      </c>
      <c r="H161" s="49">
        <f>'[2]Inputs'!B161</f>
        <v>-592193</v>
      </c>
      <c r="J161" s="49">
        <f>'[2]Inputs'!D161</f>
        <v>-811363</v>
      </c>
      <c r="L161" s="49">
        <f>'[2]Inputs'!F161</f>
        <v>-718595.5</v>
      </c>
    </row>
    <row r="162" spans="1:12" ht="12.75">
      <c r="A162" t="str">
        <f>'[1]Inputs'!A162</f>
        <v>Total Asset Financing Costs</v>
      </c>
      <c r="B162" s="49">
        <f>'[1]Inputs'!B162</f>
        <v>0</v>
      </c>
      <c r="D162" s="49">
        <f>'[1]Inputs'!D162</f>
        <v>0</v>
      </c>
      <c r="F162" s="49">
        <f>'[1]Inputs'!F162</f>
        <v>0</v>
      </c>
      <c r="H162" s="49">
        <f>'[2]Inputs'!B162</f>
        <v>0</v>
      </c>
      <c r="J162" s="49">
        <f>'[2]Inputs'!D162</f>
        <v>0</v>
      </c>
      <c r="L162" s="49">
        <f>'[2]Inputs'!F162</f>
        <v>0</v>
      </c>
    </row>
    <row r="163" spans="1:12" ht="12.75">
      <c r="A163" t="str">
        <f>'[1]Inputs'!A163</f>
        <v>Total Asset Utilization Costs</v>
      </c>
      <c r="B163" s="49">
        <f>'[1]Inputs'!B163</f>
        <v>-229151.31839657162</v>
      </c>
      <c r="D163" s="49">
        <f>'[1]Inputs'!D163</f>
        <v>-231277.63273610803</v>
      </c>
      <c r="F163" s="49">
        <f>'[1]Inputs'!F163</f>
        <v>-237682.12911758202</v>
      </c>
      <c r="H163" s="49">
        <f>'[2]Inputs'!B163</f>
        <v>-247318.7270141074</v>
      </c>
      <c r="J163" s="49">
        <f>'[2]Inputs'!D163</f>
        <v>-287783.1157053882</v>
      </c>
      <c r="L163" s="49">
        <f>'[2]Inputs'!F163</f>
        <v>-271206.6984513987</v>
      </c>
    </row>
    <row r="164" spans="1:12" ht="12.75">
      <c r="A164" t="str">
        <f>'[1]Inputs'!A164</f>
        <v>Total Asset Disposal Costs</v>
      </c>
      <c r="B164" s="45">
        <f>'[1]Inputs'!B164</f>
        <v>-60303.43949949747</v>
      </c>
      <c r="D164" s="45">
        <f>'[1]Inputs'!D164</f>
        <v>-62900.23949949746</v>
      </c>
      <c r="F164" s="45">
        <f>'[1]Inputs'!F164</f>
        <v>-57290.23949949746</v>
      </c>
      <c r="H164" s="45">
        <f>'[2]Inputs'!B164</f>
        <v>-59915.23949949746</v>
      </c>
      <c r="J164" s="45">
        <f>'[2]Inputs'!D164</f>
        <v>-79215.23949949746</v>
      </c>
      <c r="L164" s="45">
        <f>'[2]Inputs'!F164</f>
        <v>-73690.23949949746</v>
      </c>
    </row>
    <row r="165" spans="1:12" ht="12.75">
      <c r="A165" s="35" t="str">
        <f>'[1]Inputs'!A165</f>
        <v>Total Asset Utilization Period Costs / Outflows</v>
      </c>
      <c r="B165" s="46">
        <f>'[1]Inputs'!B165</f>
        <v>-836566.007896069</v>
      </c>
      <c r="D165" s="46">
        <f>'[1]Inputs'!D165</f>
        <v>-821813.3722356055</v>
      </c>
      <c r="F165" s="46">
        <f>'[1]Inputs'!F165</f>
        <v>-835627.8686170795</v>
      </c>
      <c r="H165" s="46">
        <f>'[2]Inputs'!B165</f>
        <v>-899426.9665136049</v>
      </c>
      <c r="J165" s="46">
        <f>'[2]Inputs'!D165</f>
        <v>-1178361.3552048856</v>
      </c>
      <c r="L165" s="46">
        <f>'[2]Inputs'!F165</f>
        <v>-1063492.437950896</v>
      </c>
    </row>
    <row r="166" spans="1:12" ht="12.75">
      <c r="A166" t="str">
        <f>'[1]Inputs'!A166</f>
        <v>Total Asset Utilization Period Inflows / Credits</v>
      </c>
      <c r="B166" s="45">
        <f>'[1]Inputs'!B166</f>
        <v>330868.8</v>
      </c>
      <c r="D166" s="65">
        <f>'[1]Inputs'!D166</f>
        <v>354240</v>
      </c>
      <c r="F166" s="65">
        <f>'[1]Inputs'!F166</f>
        <v>303750</v>
      </c>
      <c r="H166" s="45">
        <f>'[2]Inputs'!B166</f>
        <v>327375</v>
      </c>
      <c r="J166" s="65">
        <f>'[2]Inputs'!D166</f>
        <v>501075</v>
      </c>
      <c r="L166" s="65">
        <f>'[2]Inputs'!F166</f>
        <v>451350</v>
      </c>
    </row>
    <row r="167" spans="1:12" ht="15.75" thickBot="1">
      <c r="A167" s="66" t="str">
        <f>'[1]Inputs'!A167</f>
        <v>Net Total Cost of Ownership</v>
      </c>
      <c r="B167" s="67">
        <f>'[1]Inputs'!B167</f>
        <v>-505697.207896069</v>
      </c>
      <c r="D167" s="67">
        <f>'[1]Inputs'!D167</f>
        <v>-467573.3722356055</v>
      </c>
      <c r="F167" s="67">
        <f>'[1]Inputs'!F167</f>
        <v>-531877.8686170795</v>
      </c>
      <c r="H167" s="67">
        <f>'[2]Inputs'!B167</f>
        <v>-572051.9665136049</v>
      </c>
      <c r="J167" s="67">
        <f>'[2]Inputs'!D167</f>
        <v>-677286.3552048856</v>
      </c>
      <c r="L167" s="67">
        <f>'[2]Inputs'!F167</f>
        <v>-612142.4379508961</v>
      </c>
    </row>
    <row r="168" spans="2:12" ht="13.5" thickTop="1">
      <c r="B168" s="5"/>
      <c r="D168" s="5"/>
      <c r="F168" s="5"/>
      <c r="H168" s="5"/>
      <c r="J168" s="5"/>
      <c r="L168" s="5"/>
    </row>
    <row r="169" spans="2:12" ht="12.75">
      <c r="B169" s="5"/>
      <c r="D169" s="5"/>
      <c r="F169" s="5"/>
      <c r="H169" s="5"/>
      <c r="J169" s="5"/>
      <c r="L169" s="5"/>
    </row>
    <row r="170" spans="1:12" ht="12.75">
      <c r="A170" t="str">
        <f>'[1]Inputs'!A170</f>
        <v>Net Annual Total Cost of Ownership</v>
      </c>
      <c r="B170" s="65">
        <f>'[1]Inputs'!B170</f>
        <v>-72242.45827086699</v>
      </c>
      <c r="D170" s="65">
        <f>'[1]Inputs'!D170</f>
        <v>-66796.19603365792</v>
      </c>
      <c r="F170" s="65">
        <f>'[1]Inputs'!F170</f>
        <v>-75982.55265958278</v>
      </c>
      <c r="H170" s="65">
        <f>'[2]Inputs'!B170</f>
        <v>-81721.70950194355</v>
      </c>
      <c r="J170" s="65">
        <f>'[2]Inputs'!D170</f>
        <v>-96755.19360069794</v>
      </c>
      <c r="L170" s="65">
        <f>'[2]Inputs'!F170</f>
        <v>-87448.91970727088</v>
      </c>
    </row>
    <row r="171" spans="1:12" ht="15.75" thickBot="1">
      <c r="A171" s="66" t="str">
        <f>'[1]Inputs'!A171</f>
        <v>Net Monthly Total Cost of Ownership</v>
      </c>
      <c r="B171" s="67">
        <f>'[1]Inputs'!B171</f>
        <v>-6020.204855905583</v>
      </c>
      <c r="D171" s="67">
        <f>'[1]Inputs'!D171</f>
        <v>-5566.349669471493</v>
      </c>
      <c r="F171" s="67">
        <f>'[1]Inputs'!F171</f>
        <v>-6331.879388298566</v>
      </c>
      <c r="H171" s="67">
        <f>'[2]Inputs'!B171</f>
        <v>-6810.142458495296</v>
      </c>
      <c r="J171" s="67">
        <f>'[2]Inputs'!D171</f>
        <v>-8062.932800058162</v>
      </c>
      <c r="L171" s="67">
        <f>'[2]Inputs'!F171</f>
        <v>-7287.409975605907</v>
      </c>
    </row>
    <row r="172" spans="2:12" ht="13.5" thickTop="1">
      <c r="B172" s="5"/>
      <c r="D172" s="5"/>
      <c r="F172" s="5"/>
      <c r="H172" s="5"/>
      <c r="J172" s="5"/>
      <c r="L172" s="5"/>
    </row>
    <row r="173" spans="2:12" ht="12.75">
      <c r="B173" s="5"/>
      <c r="D173" s="5"/>
      <c r="F173" s="5"/>
      <c r="H173" s="5"/>
      <c r="J173" s="5"/>
      <c r="L173" s="5"/>
    </row>
    <row r="174" spans="2:12" ht="12.75">
      <c r="B174" s="5"/>
      <c r="D174" s="5"/>
      <c r="F174" s="5"/>
      <c r="H174" s="5"/>
      <c r="J174" s="5"/>
      <c r="L174" s="5"/>
    </row>
    <row r="175" spans="2:12" ht="12.75">
      <c r="B175" s="5"/>
      <c r="D175" s="5"/>
      <c r="F175" s="5"/>
      <c r="H175" s="5"/>
      <c r="J175" s="5"/>
      <c r="L175" s="5"/>
    </row>
    <row r="176" ht="15">
      <c r="A176" s="4" t="str">
        <f>'[1]Inputs'!A176</f>
        <v>Opportunity Cost</v>
      </c>
    </row>
    <row r="177" spans="1:12" ht="12.75">
      <c r="A177" t="str">
        <f>'[1]Inputs'!A177</f>
        <v>Investment Mix Average Annual Return Rate %</v>
      </c>
      <c r="B177" s="44">
        <f>'[1]Inputs'!B177</f>
        <v>0.06</v>
      </c>
      <c r="D177" s="44">
        <f>'[1]Inputs'!D177</f>
        <v>0.06</v>
      </c>
      <c r="F177" s="44">
        <f>'[1]Inputs'!F177</f>
        <v>0.06</v>
      </c>
      <c r="H177" s="44">
        <f>'[2]Inputs'!B177</f>
        <v>0.06</v>
      </c>
      <c r="J177" s="44">
        <f>'[2]Inputs'!D177</f>
        <v>0.06</v>
      </c>
      <c r="L177" s="44">
        <f>'[2]Inputs'!F177</f>
        <v>0.06</v>
      </c>
    </row>
    <row r="179" spans="1:12" ht="12.75">
      <c r="A179" t="str">
        <f>'[1]Inputs'!A179</f>
        <v>Year One Costs</v>
      </c>
      <c r="B179" s="70">
        <f>'[1]Inputs'!B179</f>
        <v>579847.1526280816</v>
      </c>
      <c r="D179" s="70">
        <f>'[1]Inputs'!D179</f>
        <v>560675.161819444</v>
      </c>
      <c r="F179" s="70">
        <f>'[1]Inputs'!F179</f>
        <v>574610.0898739403</v>
      </c>
      <c r="H179" s="70">
        <f>'[2]Inputs'!B179</f>
        <v>627524.2467163011</v>
      </c>
      <c r="J179" s="70">
        <f>'[2]Inputs'!D179</f>
        <v>852474.8736721983</v>
      </c>
      <c r="L179" s="70">
        <f>'[2]Inputs'!F179</f>
        <v>757339.3140644855</v>
      </c>
    </row>
    <row r="180" spans="1:12" ht="12.75">
      <c r="A180" t="str">
        <f>'[1]Inputs'!A180</f>
        <v>Utilization Year Costs</v>
      </c>
      <c r="B180" s="70">
        <f>'[1]Inputs'!B180</f>
        <v>32735.902628081658</v>
      </c>
      <c r="D180" s="70">
        <f>'[1]Inputs'!D180</f>
        <v>33039.661819444</v>
      </c>
      <c r="F180" s="70">
        <f>'[1]Inputs'!F180</f>
        <v>33954.58987394029</v>
      </c>
      <c r="H180" s="70">
        <f>'[2]Inputs'!B180</f>
        <v>35331.24671630106</v>
      </c>
      <c r="J180" s="70">
        <f>'[2]Inputs'!D180</f>
        <v>41111.873672198315</v>
      </c>
      <c r="L180" s="70">
        <f>'[2]Inputs'!F180</f>
        <v>38743.81406448553</v>
      </c>
    </row>
    <row r="181" spans="1:12" ht="12.75">
      <c r="A181" t="str">
        <f>'[1]Inputs'!A181</f>
        <v>Final Year Costs</v>
      </c>
      <c r="B181" s="70">
        <f>'[1]Inputs'!B181</f>
        <v>93039.34212757913</v>
      </c>
      <c r="D181" s="70">
        <f>'[1]Inputs'!D181</f>
        <v>95939.90131894147</v>
      </c>
      <c r="F181" s="70">
        <f>'[1]Inputs'!F181</f>
        <v>91244.82937343775</v>
      </c>
      <c r="H181" s="70">
        <f>'[2]Inputs'!B181</f>
        <v>95246.48621579852</v>
      </c>
      <c r="J181" s="70">
        <f>'[2]Inputs'!D181</f>
        <v>120327.11317169578</v>
      </c>
      <c r="L181" s="70">
        <f>'[2]Inputs'!F181</f>
        <v>112434.05356398299</v>
      </c>
    </row>
    <row r="182" spans="2:12" ht="12.75">
      <c r="B182" s="5"/>
      <c r="D182" s="5"/>
      <c r="F182" s="5"/>
      <c r="H182" s="5"/>
      <c r="J182" s="5"/>
      <c r="L182" s="5"/>
    </row>
    <row r="183" spans="1:12" ht="12.75">
      <c r="A183" t="str">
        <f>'[1]Inputs'!A183</f>
        <v>Total Potential Return from Invested Capital</v>
      </c>
      <c r="B183" s="70">
        <f>'[1]Inputs'!B183</f>
        <v>1160522.5122277893</v>
      </c>
      <c r="D183" s="70">
        <f>'[1]Inputs'!D183</f>
        <v>1136410.543841294</v>
      </c>
      <c r="F183" s="70">
        <f>'[1]Inputs'!F183</f>
        <v>1158135.4379400006</v>
      </c>
      <c r="H183" s="70">
        <f>'[2]Inputs'!B183</f>
        <v>1249926.3852896215</v>
      </c>
      <c r="J183" s="70">
        <f>'[2]Inputs'!D183</f>
        <v>1647790.6691240065</v>
      </c>
      <c r="L183" s="70">
        <f>'[2]Inputs'!F183</f>
        <v>1482698.9929119525</v>
      </c>
    </row>
    <row r="184" spans="1:12" ht="12.75">
      <c r="A184" t="str">
        <f>'[1]Inputs'!A184</f>
        <v>Net Total Cost of Ownership</v>
      </c>
      <c r="B184" s="71">
        <f>'[1]Inputs'!B184</f>
        <v>505697.207896069</v>
      </c>
      <c r="D184" s="71">
        <f>'[1]Inputs'!D184</f>
        <v>467573.3722356055</v>
      </c>
      <c r="F184" s="71">
        <f>'[1]Inputs'!F184</f>
        <v>531877.8686170795</v>
      </c>
      <c r="H184" s="71">
        <f>'[2]Inputs'!B184</f>
        <v>572051.9665136049</v>
      </c>
      <c r="J184" s="71">
        <f>'[2]Inputs'!D184</f>
        <v>677286.3552048856</v>
      </c>
      <c r="L184" s="71">
        <f>'[2]Inputs'!F184</f>
        <v>612142.4379508961</v>
      </c>
    </row>
    <row r="185" spans="1:12" ht="12.75">
      <c r="A185" t="str">
        <f>'[1]Inputs'!A185</f>
        <v>Total Opportunity Cost for Utilization Period</v>
      </c>
      <c r="B185" s="70">
        <f>'[1]Inputs'!B185</f>
        <v>1666219.7201238582</v>
      </c>
      <c r="D185" s="70">
        <f>'[1]Inputs'!D185</f>
        <v>1603983.9160768995</v>
      </c>
      <c r="F185" s="70">
        <f>'[1]Inputs'!F185</f>
        <v>1690013.30655708</v>
      </c>
      <c r="H185" s="70">
        <f>'[2]Inputs'!B185</f>
        <v>1821978.3518032264</v>
      </c>
      <c r="J185" s="70">
        <f>'[2]Inputs'!D185</f>
        <v>2325077.024328892</v>
      </c>
      <c r="L185" s="70">
        <f>'[2]Inputs'!F185</f>
        <v>2094841.4308628486</v>
      </c>
    </row>
    <row r="186" spans="2:12" ht="12.75">
      <c r="B186" s="5"/>
      <c r="D186" s="5"/>
      <c r="F186" s="5"/>
      <c r="H186" s="5"/>
      <c r="J186" s="5"/>
      <c r="L186" s="5"/>
    </row>
    <row r="187" spans="2:12" ht="12.75">
      <c r="B187" s="5"/>
      <c r="D187" s="5"/>
      <c r="F187" s="5"/>
      <c r="H187" s="5"/>
      <c r="J187" s="5"/>
      <c r="L187" s="5"/>
    </row>
    <row r="188" spans="2:12" ht="12.75">
      <c r="B188" s="5"/>
      <c r="D188" s="5"/>
      <c r="F188" s="5"/>
      <c r="H188" s="5"/>
      <c r="J188" s="5"/>
      <c r="L188" s="5"/>
    </row>
    <row r="189" spans="2:12" ht="12.75">
      <c r="B189" s="5"/>
      <c r="D189" s="5"/>
      <c r="F189" s="5"/>
      <c r="H189" s="5"/>
      <c r="J189" s="5"/>
      <c r="L189" s="5"/>
    </row>
    <row r="190" spans="2:12" ht="12.75">
      <c r="B190" s="5"/>
      <c r="D190" s="5"/>
      <c r="F190" s="5"/>
      <c r="H190" s="5"/>
      <c r="J190" s="5"/>
      <c r="L190" s="5"/>
    </row>
    <row r="191" spans="2:12" ht="12.75">
      <c r="B191" s="5"/>
      <c r="D191" s="5"/>
      <c r="F191" s="5"/>
      <c r="H191" s="5"/>
      <c r="J191" s="5"/>
      <c r="L191" s="5"/>
    </row>
    <row r="192" spans="1:12" ht="12.75">
      <c r="A192" s="35" t="str">
        <f>'[1]Inputs'!A192</f>
        <v>Year One Costs</v>
      </c>
      <c r="B192" s="5"/>
      <c r="D192" s="5"/>
      <c r="F192" s="5"/>
      <c r="H192" s="5"/>
      <c r="J192" s="5"/>
      <c r="L192" s="5"/>
    </row>
    <row r="193" spans="1:12" ht="12.75">
      <c r="A193" t="str">
        <f>'[1]Inputs'!A193</f>
        <v>Total Asset Acquision Closing Costs</v>
      </c>
      <c r="B193" s="49">
        <f>'[1]Inputs'!B193</f>
        <v>-547111.25</v>
      </c>
      <c r="D193" s="49">
        <f>'[1]Inputs'!D193</f>
        <v>-527635.5</v>
      </c>
      <c r="F193" s="49">
        <f>'[1]Inputs'!F193</f>
        <v>-540655.5</v>
      </c>
      <c r="H193" s="49">
        <f>'[2]Inputs'!B193</f>
        <v>-592193</v>
      </c>
      <c r="J193" s="49">
        <f>'[2]Inputs'!D193</f>
        <v>-811363</v>
      </c>
      <c r="L193" s="49">
        <f>'[2]Inputs'!F193</f>
        <v>-718595.5</v>
      </c>
    </row>
    <row r="194" spans="1:12" ht="12.75">
      <c r="A194" t="str">
        <f>'[1]Inputs'!A194</f>
        <v>Annual Financing Costs</v>
      </c>
      <c r="B194" s="49">
        <f>'[1]Inputs'!B194</f>
        <v>0</v>
      </c>
      <c r="D194" s="49">
        <f>'[1]Inputs'!D194</f>
        <v>0</v>
      </c>
      <c r="F194" s="49">
        <f>'[1]Inputs'!F194</f>
        <v>0</v>
      </c>
      <c r="H194" s="49">
        <f>'[2]Inputs'!B194</f>
        <v>0</v>
      </c>
      <c r="J194" s="49">
        <f>'[2]Inputs'!D194</f>
        <v>0</v>
      </c>
      <c r="L194" s="49">
        <f>'[2]Inputs'!F194</f>
        <v>0</v>
      </c>
    </row>
    <row r="195" spans="1:12" ht="12.75">
      <c r="A195" t="str">
        <f>'[1]Inputs'!A195</f>
        <v>Annual Utilization Costs (including inflation)</v>
      </c>
      <c r="B195" s="45">
        <f>'[1]Inputs'!B195</f>
        <v>-32735.902628081658</v>
      </c>
      <c r="D195" s="45">
        <f>'[1]Inputs'!D195</f>
        <v>-33039.661819444</v>
      </c>
      <c r="F195" s="45">
        <f>'[1]Inputs'!F195</f>
        <v>-33954.58987394029</v>
      </c>
      <c r="H195" s="45">
        <f>'[2]Inputs'!B195</f>
        <v>-35331.24671630106</v>
      </c>
      <c r="J195" s="45">
        <f>'[2]Inputs'!D195</f>
        <v>-41111.873672198315</v>
      </c>
      <c r="L195" s="45">
        <f>'[2]Inputs'!F195</f>
        <v>-38743.81406448553</v>
      </c>
    </row>
    <row r="196" spans="1:12" ht="12.75">
      <c r="A196" s="35" t="str">
        <f>'[1]Inputs'!A196</f>
        <v>Total Year One Costs</v>
      </c>
      <c r="B196" s="46">
        <f>'[1]Inputs'!B196</f>
        <v>-579847.1526280816</v>
      </c>
      <c r="D196" s="46">
        <f>'[1]Inputs'!D196</f>
        <v>-560675.161819444</v>
      </c>
      <c r="F196" s="46">
        <f>'[1]Inputs'!F196</f>
        <v>-574610.0898739403</v>
      </c>
      <c r="H196" s="46">
        <f>'[2]Inputs'!B196</f>
        <v>-627524.2467163011</v>
      </c>
      <c r="J196" s="46">
        <f>'[2]Inputs'!D196</f>
        <v>-852474.8736721983</v>
      </c>
      <c r="L196" s="46">
        <f>'[2]Inputs'!F196</f>
        <v>-757339.3140644855</v>
      </c>
    </row>
    <row r="197" spans="2:12" ht="12.75">
      <c r="B197" s="5"/>
      <c r="D197" s="5"/>
      <c r="F197" s="5"/>
      <c r="H197" s="5"/>
      <c r="J197" s="5"/>
      <c r="L197" s="5"/>
    </row>
    <row r="198" spans="1:12" ht="12.75">
      <c r="A198" s="35" t="str">
        <f>'[1]Inputs'!A198</f>
        <v>Utilization Year Costs</v>
      </c>
      <c r="B198" s="5"/>
      <c r="D198" s="5"/>
      <c r="F198" s="5"/>
      <c r="H198" s="5"/>
      <c r="J198" s="5"/>
      <c r="L198" s="5"/>
    </row>
    <row r="199" spans="1:12" ht="12.75">
      <c r="A199" t="str">
        <f>'[1]Inputs'!A199</f>
        <v>Annual Financing Costs</v>
      </c>
      <c r="B199" s="49">
        <f>'[1]Inputs'!B199</f>
        <v>0</v>
      </c>
      <c r="D199" s="49">
        <f>'[1]Inputs'!D199</f>
        <v>0</v>
      </c>
      <c r="F199" s="49">
        <f>'[1]Inputs'!F199</f>
        <v>0</v>
      </c>
      <c r="H199" s="49">
        <f>'[2]Inputs'!B199</f>
        <v>0</v>
      </c>
      <c r="J199" s="49">
        <f>'[2]Inputs'!D199</f>
        <v>0</v>
      </c>
      <c r="L199" s="49">
        <f>'[2]Inputs'!F199</f>
        <v>0</v>
      </c>
    </row>
    <row r="200" spans="1:12" ht="12.75">
      <c r="A200" t="str">
        <f>'[1]Inputs'!A200</f>
        <v>Annual Utilization Costs (including inflation)</v>
      </c>
      <c r="B200" s="45">
        <f>'[1]Inputs'!B200</f>
        <v>-32735.902628081658</v>
      </c>
      <c r="D200" s="45">
        <f>'[1]Inputs'!D200</f>
        <v>-33039.661819444</v>
      </c>
      <c r="F200" s="45">
        <f>'[1]Inputs'!F200</f>
        <v>-33954.58987394029</v>
      </c>
      <c r="H200" s="45">
        <f>'[2]Inputs'!B200</f>
        <v>-35331.24671630106</v>
      </c>
      <c r="J200" s="45">
        <f>'[2]Inputs'!D200</f>
        <v>-41111.873672198315</v>
      </c>
      <c r="L200" s="45">
        <f>'[2]Inputs'!F200</f>
        <v>-38743.81406448553</v>
      </c>
    </row>
    <row r="201" spans="1:12" ht="12.75">
      <c r="A201" s="35" t="str">
        <f>'[1]Inputs'!A201</f>
        <v>Total Utilization Year Costs</v>
      </c>
      <c r="B201" s="46">
        <f>'[1]Inputs'!B201</f>
        <v>-32735.902628081658</v>
      </c>
      <c r="D201" s="46">
        <f>'[1]Inputs'!D201</f>
        <v>-33039.661819444</v>
      </c>
      <c r="F201" s="46">
        <f>'[1]Inputs'!F201</f>
        <v>-33954.58987394029</v>
      </c>
      <c r="H201" s="46">
        <f>'[2]Inputs'!B201</f>
        <v>-35331.24671630106</v>
      </c>
      <c r="J201" s="46">
        <f>'[2]Inputs'!D201</f>
        <v>-41111.873672198315</v>
      </c>
      <c r="L201" s="46">
        <f>'[2]Inputs'!F201</f>
        <v>-38743.81406448553</v>
      </c>
    </row>
    <row r="202" spans="2:12" ht="12.75">
      <c r="B202" s="68"/>
      <c r="D202" s="68"/>
      <c r="F202" s="68"/>
      <c r="H202" s="68"/>
      <c r="J202" s="68"/>
      <c r="L202" s="68"/>
    </row>
    <row r="203" spans="1:12" ht="12.75">
      <c r="A203" s="35" t="str">
        <f>'[1]Inputs'!A203</f>
        <v>Final Year Costs</v>
      </c>
      <c r="B203" s="68"/>
      <c r="D203" s="68"/>
      <c r="F203" s="68"/>
      <c r="H203" s="68"/>
      <c r="J203" s="68"/>
      <c r="L203" s="68"/>
    </row>
    <row r="204" spans="1:12" ht="12.75">
      <c r="A204" t="str">
        <f>'[1]Inputs'!A204</f>
        <v>Annual Financing Costs</v>
      </c>
      <c r="B204" s="49">
        <f>'[1]Inputs'!B204</f>
        <v>0</v>
      </c>
      <c r="D204" s="49">
        <f>'[1]Inputs'!D204</f>
        <v>0</v>
      </c>
      <c r="F204" s="49">
        <f>'[1]Inputs'!F204</f>
        <v>0</v>
      </c>
      <c r="H204" s="49">
        <f>'[2]Inputs'!B204</f>
        <v>0</v>
      </c>
      <c r="J204" s="49">
        <f>'[2]Inputs'!D204</f>
        <v>0</v>
      </c>
      <c r="L204" s="49">
        <f>'[2]Inputs'!F204</f>
        <v>0</v>
      </c>
    </row>
    <row r="205" spans="1:12" ht="12.75">
      <c r="A205" t="str">
        <f>'[1]Inputs'!A205</f>
        <v>Annual Utilization Costs (including inflation)</v>
      </c>
      <c r="B205" s="49">
        <f>'[1]Inputs'!B205</f>
        <v>-32735.902628081658</v>
      </c>
      <c r="D205" s="49">
        <f>'[1]Inputs'!D205</f>
        <v>-33039.661819444</v>
      </c>
      <c r="F205" s="49">
        <f>'[1]Inputs'!F205</f>
        <v>-33954.58987394029</v>
      </c>
      <c r="H205" s="49">
        <f>'[2]Inputs'!B205</f>
        <v>-35331.24671630106</v>
      </c>
      <c r="J205" s="49">
        <f>'[2]Inputs'!D205</f>
        <v>-41111.873672198315</v>
      </c>
      <c r="L205" s="49">
        <f>'[2]Inputs'!F205</f>
        <v>-38743.81406448553</v>
      </c>
    </row>
    <row r="206" spans="1:12" ht="12.75">
      <c r="A206" t="str">
        <f>'[1]Inputs'!A206</f>
        <v>Total Non-Financing Asset Disposal Costs</v>
      </c>
      <c r="B206" s="49">
        <f>'[1]Inputs'!B206</f>
        <v>-60303.43949949747</v>
      </c>
      <c r="D206" s="49">
        <f>'[1]Inputs'!D206</f>
        <v>-62900.23949949746</v>
      </c>
      <c r="F206" s="49">
        <f>'[1]Inputs'!F206</f>
        <v>-57290.23949949746</v>
      </c>
      <c r="H206" s="49">
        <f>'[2]Inputs'!B206</f>
        <v>-59915.23949949746</v>
      </c>
      <c r="J206" s="49">
        <f>'[2]Inputs'!D206</f>
        <v>-79215.23949949746</v>
      </c>
      <c r="L206" s="49">
        <f>'[2]Inputs'!F206</f>
        <v>-73690.23949949746</v>
      </c>
    </row>
    <row r="207" spans="1:12" ht="12.75">
      <c r="A207" t="str">
        <f>'[1]Inputs'!A207</f>
        <v>Loan Balance Payoff</v>
      </c>
      <c r="B207" s="45">
        <f>'[1]Inputs'!B207</f>
        <v>0</v>
      </c>
      <c r="D207" s="45">
        <f>'[1]Inputs'!D207</f>
        <v>0</v>
      </c>
      <c r="F207" s="45">
        <f>'[1]Inputs'!F207</f>
        <v>0</v>
      </c>
      <c r="H207" s="45">
        <f>'[2]Inputs'!B207</f>
        <v>0</v>
      </c>
      <c r="J207" s="45">
        <f>'[2]Inputs'!D207</f>
        <v>0</v>
      </c>
      <c r="L207" s="45">
        <f>'[2]Inputs'!F207</f>
        <v>0</v>
      </c>
    </row>
    <row r="208" spans="1:12" ht="12.75">
      <c r="A208" s="35" t="str">
        <f>'[1]Inputs'!A208</f>
        <v>Total Final Year Costs</v>
      </c>
      <c r="B208" s="46">
        <f>'[1]Inputs'!B208</f>
        <v>-93039.34212757913</v>
      </c>
      <c r="D208" s="46">
        <f>'[1]Inputs'!D208</f>
        <v>-95939.90131894147</v>
      </c>
      <c r="F208" s="46">
        <f>'[1]Inputs'!F208</f>
        <v>-91244.82937343775</v>
      </c>
      <c r="H208" s="46">
        <f>'[2]Inputs'!B208</f>
        <v>-95246.48621579852</v>
      </c>
      <c r="J208" s="46">
        <f>'[2]Inputs'!D208</f>
        <v>-120327.11317169578</v>
      </c>
      <c r="L208" s="46">
        <f>'[2]Inputs'!F208</f>
        <v>-112434.05356398299</v>
      </c>
    </row>
    <row r="209" spans="2:12" ht="12.75">
      <c r="B209" s="69"/>
      <c r="D209" s="69"/>
      <c r="F209" s="69"/>
      <c r="H209" s="69"/>
      <c r="J209" s="69"/>
      <c r="L209" s="69"/>
    </row>
    <row r="211" spans="4:12" ht="12.75">
      <c r="D211" s="72" t="s">
        <v>184</v>
      </c>
      <c r="E211" s="73"/>
      <c r="F211" s="73"/>
      <c r="G211" s="73"/>
      <c r="H211" s="73"/>
      <c r="I211" s="73"/>
      <c r="J211" s="73"/>
      <c r="K211" s="73"/>
      <c r="L211" s="74"/>
    </row>
    <row r="212" spans="4:12" ht="12.75">
      <c r="D212" s="75" t="s">
        <v>185</v>
      </c>
      <c r="E212" s="76"/>
      <c r="F212" s="76"/>
      <c r="G212" s="76"/>
      <c r="H212" s="76"/>
      <c r="I212" s="76"/>
      <c r="J212" s="76"/>
      <c r="K212" s="76"/>
      <c r="L212" s="77"/>
    </row>
    <row r="213" spans="4:12" ht="12.75">
      <c r="D213" s="75" t="s">
        <v>188</v>
      </c>
      <c r="E213" s="76"/>
      <c r="F213" s="76"/>
      <c r="G213" s="76"/>
      <c r="H213" s="76"/>
      <c r="I213" s="76"/>
      <c r="J213" s="76"/>
      <c r="K213" s="76"/>
      <c r="L213" s="77"/>
    </row>
    <row r="214" spans="4:12" ht="12.75">
      <c r="D214" s="78" t="s">
        <v>187</v>
      </c>
      <c r="E214" s="79"/>
      <c r="F214" s="79"/>
      <c r="G214" s="79"/>
      <c r="H214" s="79"/>
      <c r="I214" s="79"/>
      <c r="J214" s="79"/>
      <c r="K214" s="79"/>
      <c r="L214" s="80"/>
    </row>
    <row r="217" spans="1:2" ht="12.75">
      <c r="A217" s="26" t="s">
        <v>174</v>
      </c>
      <c r="B217" t="s">
        <v>175</v>
      </c>
    </row>
    <row r="218" ht="12.75">
      <c r="B218" s="27" t="s">
        <v>176</v>
      </c>
    </row>
    <row r="219" ht="12.75">
      <c r="B219" s="27" t="s">
        <v>177</v>
      </c>
    </row>
    <row r="220" ht="12.75">
      <c r="B220" s="27"/>
    </row>
    <row r="221" spans="1:2" ht="12.75">
      <c r="A221" s="26" t="s">
        <v>178</v>
      </c>
      <c r="B221" s="27" t="s">
        <v>36</v>
      </c>
    </row>
    <row r="223" spans="1:2" ht="12.75">
      <c r="A223" s="26" t="s">
        <v>179</v>
      </c>
      <c r="B223" s="27" t="s">
        <v>180</v>
      </c>
    </row>
    <row r="225" spans="1:2" ht="12.75">
      <c r="A225" s="26" t="s">
        <v>181</v>
      </c>
      <c r="B225" s="27" t="s">
        <v>182</v>
      </c>
    </row>
    <row r="227" spans="1:2" ht="12.75">
      <c r="A227" s="26" t="s">
        <v>183</v>
      </c>
      <c r="B227" s="11">
        <f>'[1]Inputs'!B227</f>
        <v>2.7</v>
      </c>
    </row>
  </sheetData>
  <sheetProtection sheet="1" objects="1" scenarios="1"/>
  <mergeCells count="1">
    <mergeCell ref="A1:L1"/>
  </mergeCells>
  <hyperlinks>
    <hyperlink ref="B218" r:id="rId1" display="dhackney@egltd.com"/>
    <hyperlink ref="B219" r:id="rId2" display="www.hackneys.com/travel"/>
    <hyperlink ref="B223" r:id="rId3" display="http://www.hackneys.com/ip/IPsurveyform.htm"/>
    <hyperlink ref="B225" r:id="rId4" display="http://www.hackneys.com/ip/IPsurveyresults.htm"/>
  </hyperlinks>
  <printOptions/>
  <pageMargins left="0.75" right="0.75" top="0.68" bottom="0.64" header="0.32" footer="0.33"/>
  <pageSetup fitToHeight="8" fitToWidth="1" horizontalDpi="600" verticalDpi="600" orientation="landscape" scale="87" r:id="rId7"/>
  <headerFooter alignWithMargins="0">
    <oddHeader>&amp;CShort List Combined TCO Model</oddHeader>
    <oddFooter>&amp;C&amp;F&amp;RPage &amp;P of &amp;N</oddFooter>
  </headerFooter>
  <legacyDrawing r:id="rId6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3"/>
  <sheetViews>
    <sheetView workbookViewId="0" topLeftCell="A1">
      <selection activeCell="A6" sqref="A6"/>
    </sheetView>
  </sheetViews>
  <sheetFormatPr defaultColWidth="9.140625" defaultRowHeight="12.75"/>
  <cols>
    <col min="1" max="1" width="44.8515625" style="0" bestFit="1" customWidth="1"/>
    <col min="2" max="2" width="17.57421875" style="0" customWidth="1"/>
    <col min="3" max="3" width="3.28125" style="0" customWidth="1"/>
    <col min="4" max="4" width="13.421875" style="0" customWidth="1"/>
    <col min="5" max="5" width="3.28125" style="0" customWidth="1"/>
    <col min="6" max="6" width="12.7109375" style="0" customWidth="1"/>
    <col min="7" max="7" width="3.28125" style="0" customWidth="1"/>
    <col min="8" max="8" width="13.28125" style="0" customWidth="1"/>
    <col min="9" max="9" width="3.28125" style="0" customWidth="1"/>
    <col min="10" max="10" width="13.8515625" style="0" customWidth="1"/>
    <col min="11" max="11" width="3.28125" style="0" customWidth="1"/>
    <col min="12" max="12" width="13.8515625" style="0" customWidth="1"/>
  </cols>
  <sheetData>
    <row r="1" spans="1:12" ht="18">
      <c r="A1" s="84" t="s">
        <v>40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6"/>
    </row>
    <row r="2" ht="18">
      <c r="A2" s="30"/>
    </row>
    <row r="3" spans="1:2" ht="14.25">
      <c r="A3" s="31" t="s">
        <v>41</v>
      </c>
      <c r="B3" s="32"/>
    </row>
    <row r="4" spans="1:2" ht="14.25">
      <c r="A4" s="31" t="s">
        <v>42</v>
      </c>
      <c r="B4" s="33"/>
    </row>
    <row r="5" ht="14.25">
      <c r="A5" s="31"/>
    </row>
    <row r="7" spans="2:12" ht="63">
      <c r="B7" s="34" t="str">
        <f>'det all data'!B7</f>
        <v>New 2006 Caliber 47LRC</v>
      </c>
      <c r="D7" s="34" t="str">
        <f>'det all data'!D7</f>
        <v>New 2005 Tayana 48</v>
      </c>
      <c r="F7" s="34" t="str">
        <f>'det all data'!F7</f>
        <v>Used 2000 Hylas 49</v>
      </c>
      <c r="H7" s="34" t="str">
        <f>'det all data'!H7</f>
        <v>Used 2000 Amel 53</v>
      </c>
      <c r="J7" s="34" t="str">
        <f>'det all data'!J7</f>
        <v>Used 1997 HR 53</v>
      </c>
      <c r="L7" s="34" t="str">
        <f>'det all data'!L7</f>
        <v>Used 2003 IP 485</v>
      </c>
    </row>
    <row r="8" ht="15">
      <c r="A8" s="4" t="s">
        <v>43</v>
      </c>
    </row>
    <row r="9" spans="1:12" ht="12.75">
      <c r="A9" s="35" t="s">
        <v>44</v>
      </c>
      <c r="B9" s="36">
        <f>'det all data'!B9</f>
        <v>382950</v>
      </c>
      <c r="D9" s="36">
        <f>'det all data'!D9</f>
        <v>410000</v>
      </c>
      <c r="F9" s="36">
        <f>'det all data'!F9</f>
        <v>450000</v>
      </c>
      <c r="H9" s="36">
        <f>'det all data'!H9</f>
        <v>485000</v>
      </c>
      <c r="J9" s="36">
        <f>'det all data'!J9</f>
        <v>655000</v>
      </c>
      <c r="L9" s="36">
        <f>'det all data'!L9</f>
        <v>590000</v>
      </c>
    </row>
    <row r="10" spans="1:12" ht="12.75">
      <c r="A10" t="s">
        <v>45</v>
      </c>
      <c r="B10" s="37">
        <f>'det all data'!B10</f>
        <v>83000</v>
      </c>
      <c r="D10" s="37">
        <f>'det all data'!D10</f>
        <v>45000</v>
      </c>
      <c r="F10" s="37">
        <f>'det all data'!F10</f>
        <v>0</v>
      </c>
      <c r="H10" s="37">
        <f>'det all data'!H10</f>
        <v>0</v>
      </c>
      <c r="J10" s="37">
        <f>'det all data'!J10</f>
        <v>0</v>
      </c>
      <c r="L10" s="37">
        <f>'det all data'!L10</f>
        <v>0</v>
      </c>
    </row>
    <row r="11" spans="1:12" ht="12.75">
      <c r="A11" t="s">
        <v>46</v>
      </c>
      <c r="B11" s="37">
        <f>'det all data'!B11</f>
        <v>25000</v>
      </c>
      <c r="D11" s="37">
        <f>'det all data'!D11</f>
        <v>25000</v>
      </c>
      <c r="F11" s="37">
        <f>'det all data'!F11</f>
        <v>30000</v>
      </c>
      <c r="H11" s="37">
        <f>'det all data'!H11</f>
        <v>48500</v>
      </c>
      <c r="J11" s="37">
        <f>'det all data'!J11</f>
        <v>65500</v>
      </c>
      <c r="L11" s="37">
        <f>'det all data'!L11</f>
        <v>59000</v>
      </c>
    </row>
    <row r="12" spans="1:12" ht="12.75">
      <c r="A12" t="s">
        <v>47</v>
      </c>
      <c r="B12" s="38">
        <f>'det all data'!B12</f>
        <v>0</v>
      </c>
      <c r="D12" s="38">
        <f>'det all data'!D12</f>
        <v>0</v>
      </c>
      <c r="F12" s="37">
        <f>'det all data'!F12</f>
        <v>5000</v>
      </c>
      <c r="H12" s="38">
        <f>'det all data'!H12</f>
        <v>0</v>
      </c>
      <c r="J12" s="38">
        <f>'det all data'!J12</f>
        <v>15000</v>
      </c>
      <c r="L12" s="37">
        <f>'det all data'!L12</f>
        <v>0</v>
      </c>
    </row>
    <row r="13" spans="1:12" ht="12.75">
      <c r="A13" s="39" t="s">
        <v>48</v>
      </c>
      <c r="B13" s="40">
        <f>'det all data'!B13</f>
        <v>490950</v>
      </c>
      <c r="D13" s="40">
        <f>'det all data'!D13</f>
        <v>480000</v>
      </c>
      <c r="F13" s="40">
        <f>'det all data'!F13</f>
        <v>485000</v>
      </c>
      <c r="H13" s="40">
        <f>'det all data'!H13</f>
        <v>533500</v>
      </c>
      <c r="J13" s="40">
        <f>'det all data'!J13</f>
        <v>735500</v>
      </c>
      <c r="L13" s="40">
        <f>'det all data'!L13</f>
        <v>649000</v>
      </c>
    </row>
    <row r="14" spans="1:12" ht="12.75">
      <c r="A14" t="s">
        <v>49</v>
      </c>
      <c r="B14" s="37">
        <f>'det all data'!B14</f>
        <v>5000</v>
      </c>
      <c r="D14" s="37">
        <f>'det all data'!D14</f>
        <v>5000</v>
      </c>
      <c r="F14" s="37">
        <f>'det all data'!F14</f>
        <v>5000</v>
      </c>
      <c r="H14" s="37">
        <f>'det all data'!H14</f>
        <v>5000</v>
      </c>
      <c r="J14" s="37">
        <f>'det all data'!J14</f>
        <v>5000</v>
      </c>
      <c r="L14" s="37">
        <f>'det all data'!L14</f>
        <v>5000</v>
      </c>
    </row>
    <row r="15" spans="1:12" ht="12.75">
      <c r="A15" s="39" t="s">
        <v>50</v>
      </c>
      <c r="B15" s="5"/>
      <c r="D15" s="5"/>
      <c r="F15" s="5"/>
      <c r="H15" s="5"/>
      <c r="J15" s="5"/>
      <c r="L15" s="5"/>
    </row>
    <row r="16" spans="1:12" ht="12.75">
      <c r="A16" t="s">
        <v>51</v>
      </c>
      <c r="B16" s="37">
        <f>'det all data'!B16</f>
        <v>500</v>
      </c>
      <c r="D16" s="37">
        <f>'det all data'!D16</f>
        <v>500</v>
      </c>
      <c r="F16" s="37">
        <f>'det all data'!F16</f>
        <v>500</v>
      </c>
      <c r="H16" s="37">
        <f>'det all data'!H16</f>
        <v>500</v>
      </c>
      <c r="J16" s="37">
        <f>'det all data'!J16</f>
        <v>500</v>
      </c>
      <c r="L16" s="37">
        <f>'det all data'!L16</f>
        <v>500</v>
      </c>
    </row>
    <row r="17" spans="1:12" ht="12.75">
      <c r="A17" s="39" t="s">
        <v>52</v>
      </c>
      <c r="B17" s="5"/>
      <c r="D17" s="5"/>
      <c r="F17" s="5"/>
      <c r="H17" s="5"/>
      <c r="J17" s="5"/>
      <c r="L17" s="5"/>
    </row>
    <row r="18" spans="1:12" ht="12.75">
      <c r="A18" t="s">
        <v>53</v>
      </c>
      <c r="B18" s="37">
        <f>'det all data'!B18</f>
        <v>0</v>
      </c>
      <c r="D18" s="37">
        <f>'det all data'!D18</f>
        <v>0</v>
      </c>
      <c r="F18" s="37">
        <f>'det all data'!F18</f>
        <v>1000</v>
      </c>
      <c r="H18" s="37">
        <f>'det all data'!H18</f>
        <v>0</v>
      </c>
      <c r="J18" s="37">
        <f>'det all data'!J18</f>
        <v>0</v>
      </c>
      <c r="L18" s="37">
        <f>'det all data'!L18</f>
        <v>1000</v>
      </c>
    </row>
    <row r="19" spans="1:12" ht="12.75">
      <c r="A19" t="s">
        <v>54</v>
      </c>
      <c r="B19" s="37">
        <f>'det all data'!B19</f>
        <v>7000</v>
      </c>
      <c r="D19" s="37">
        <f>'det all data'!D19</f>
        <v>0</v>
      </c>
      <c r="F19" s="37">
        <f>'det all data'!F19</f>
        <v>1000</v>
      </c>
      <c r="H19" s="37">
        <f>'det all data'!H19</f>
        <v>1000</v>
      </c>
      <c r="J19" s="37">
        <f>'det all data'!J19</f>
        <v>1000</v>
      </c>
      <c r="L19" s="37">
        <f>'det all data'!L19</f>
        <v>1000</v>
      </c>
    </row>
    <row r="20" spans="1:12" ht="12.75">
      <c r="A20" t="s">
        <v>55</v>
      </c>
      <c r="B20" s="37">
        <f>'det all data'!B20</f>
        <v>300</v>
      </c>
      <c r="D20" s="37">
        <f>'det all data'!D20</f>
        <v>300</v>
      </c>
      <c r="F20" s="37">
        <f>'det all data'!F20</f>
        <v>300</v>
      </c>
      <c r="H20" s="37">
        <f>'det all data'!H20</f>
        <v>300</v>
      </c>
      <c r="J20" s="37">
        <f>'det all data'!J20</f>
        <v>300</v>
      </c>
      <c r="L20" s="37">
        <f>'det all data'!L20</f>
        <v>300</v>
      </c>
    </row>
    <row r="21" spans="1:12" ht="12.75">
      <c r="A21" t="s">
        <v>56</v>
      </c>
      <c r="B21" s="37">
        <f>'det all data'!B21</f>
        <v>0</v>
      </c>
      <c r="D21" s="37">
        <f>'det all data'!D21</f>
        <v>0</v>
      </c>
      <c r="F21" s="37">
        <f>'det all data'!F21</f>
        <v>0</v>
      </c>
      <c r="H21" s="37">
        <f>'det all data'!H21</f>
        <v>0</v>
      </c>
      <c r="J21" s="37">
        <f>'det all data'!J21</f>
        <v>0</v>
      </c>
      <c r="L21" s="37">
        <f>'det all data'!L21</f>
        <v>0</v>
      </c>
    </row>
    <row r="22" spans="1:12" ht="12.75">
      <c r="A22" t="s">
        <v>57</v>
      </c>
      <c r="B22" s="37">
        <f>'det all data'!B22</f>
        <v>0</v>
      </c>
      <c r="D22" s="37">
        <f>'det all data'!D22</f>
        <v>0</v>
      </c>
      <c r="F22" s="37">
        <f>'det all data'!F22</f>
        <v>2500</v>
      </c>
      <c r="H22" s="37">
        <f>'det all data'!H22</f>
        <v>2500</v>
      </c>
      <c r="J22" s="37">
        <f>'det all data'!J22</f>
        <v>2500</v>
      </c>
      <c r="L22" s="37">
        <f>'det all data'!L22</f>
        <v>2500</v>
      </c>
    </row>
    <row r="23" spans="1:12" ht="12.75">
      <c r="A23" t="s">
        <v>58</v>
      </c>
      <c r="B23" s="37">
        <f>'det all data'!B23</f>
        <v>0</v>
      </c>
      <c r="D23" s="37">
        <f>'det all data'!D23</f>
        <v>0</v>
      </c>
      <c r="F23" s="37">
        <f>'det all data'!F23</f>
        <v>0</v>
      </c>
      <c r="H23" s="37">
        <f>'det all data'!H23</f>
        <v>0</v>
      </c>
      <c r="J23" s="37">
        <f>'det all data'!J23</f>
        <v>0</v>
      </c>
      <c r="L23" s="37">
        <f>'det all data'!L23</f>
        <v>0</v>
      </c>
    </row>
    <row r="24" spans="1:12" ht="12.75">
      <c r="A24" t="s">
        <v>59</v>
      </c>
      <c r="B24" s="37">
        <f>'det all data'!B24</f>
        <v>0</v>
      </c>
      <c r="D24" s="37">
        <f>'det all data'!D24</f>
        <v>0</v>
      </c>
      <c r="F24" s="37">
        <f>'det all data'!F24</f>
        <v>0</v>
      </c>
      <c r="H24" s="37">
        <f>'det all data'!H24</f>
        <v>0</v>
      </c>
      <c r="J24" s="37">
        <f>'det all data'!J24</f>
        <v>0</v>
      </c>
      <c r="L24" s="37">
        <f>'det all data'!L24</f>
        <v>0</v>
      </c>
    </row>
    <row r="25" spans="1:12" ht="12.75">
      <c r="A25" t="s">
        <v>60</v>
      </c>
      <c r="B25" s="37">
        <f>'det all data'!B25</f>
        <v>0</v>
      </c>
      <c r="D25" s="37">
        <f>'det all data'!D25</f>
        <v>0</v>
      </c>
      <c r="F25" s="37">
        <f>'det all data'!F25</f>
        <v>0</v>
      </c>
      <c r="H25" s="37">
        <f>'det all data'!H25</f>
        <v>0</v>
      </c>
      <c r="J25" s="37">
        <f>'det all data'!J25</f>
        <v>0</v>
      </c>
      <c r="L25" s="37">
        <f>'det all data'!L25</f>
        <v>0</v>
      </c>
    </row>
    <row r="26" spans="1:12" ht="12.75">
      <c r="A26" t="s">
        <v>61</v>
      </c>
      <c r="B26" s="37">
        <f>'det all data'!B26</f>
        <v>500</v>
      </c>
      <c r="D26" s="37">
        <f>'det all data'!D26</f>
        <v>500</v>
      </c>
      <c r="F26" s="37">
        <f>'det all data'!F26</f>
        <v>500</v>
      </c>
      <c r="H26" s="37">
        <f>'det all data'!H26</f>
        <v>500</v>
      </c>
      <c r="J26" s="37">
        <f>'det all data'!J26</f>
        <v>500</v>
      </c>
      <c r="L26" s="37">
        <f>'det all data'!L26</f>
        <v>500</v>
      </c>
    </row>
    <row r="27" spans="1:12" ht="12.75">
      <c r="A27" t="s">
        <v>62</v>
      </c>
      <c r="B27" s="37">
        <f>'det all data'!B27</f>
        <v>0</v>
      </c>
      <c r="D27" s="37">
        <f>'det all data'!D27</f>
        <v>0</v>
      </c>
      <c r="F27" s="37">
        <f>'det all data'!F27</f>
        <v>2500</v>
      </c>
      <c r="H27" s="37">
        <f>'det all data'!H27</f>
        <v>2500</v>
      </c>
      <c r="J27" s="37">
        <f>'det all data'!J27</f>
        <v>2500</v>
      </c>
      <c r="L27" s="37">
        <f>'det all data'!L27</f>
        <v>2500</v>
      </c>
    </row>
    <row r="28" spans="1:12" ht="12.75">
      <c r="A28" s="41"/>
      <c r="B28" s="37">
        <f>'det all data'!B28</f>
        <v>0</v>
      </c>
      <c r="D28" s="37">
        <f>'det all data'!D28</f>
        <v>0</v>
      </c>
      <c r="F28" s="37">
        <f>'det all data'!F28</f>
        <v>0</v>
      </c>
      <c r="H28" s="37">
        <f>'det all data'!H28</f>
        <v>0</v>
      </c>
      <c r="J28" s="37">
        <f>'det all data'!J28</f>
        <v>0</v>
      </c>
      <c r="L28" s="37">
        <f>'det all data'!L28</f>
        <v>0</v>
      </c>
    </row>
    <row r="29" spans="1:12" ht="12.75">
      <c r="A29" s="42"/>
      <c r="B29" s="38">
        <f>'det all data'!B29</f>
        <v>0</v>
      </c>
      <c r="D29" s="38">
        <f>'det all data'!D29</f>
        <v>0</v>
      </c>
      <c r="F29" s="38">
        <f>'det all data'!F29</f>
        <v>0</v>
      </c>
      <c r="H29" s="38">
        <f>'det all data'!H29</f>
        <v>0</v>
      </c>
      <c r="J29" s="38">
        <f>'det all data'!J29</f>
        <v>0</v>
      </c>
      <c r="L29" s="38">
        <f>'det all data'!L29</f>
        <v>0</v>
      </c>
    </row>
    <row r="30" spans="1:12" ht="12.75">
      <c r="A30" s="39" t="s">
        <v>63</v>
      </c>
      <c r="B30" s="40">
        <f>'det all data'!B30</f>
        <v>13300</v>
      </c>
      <c r="D30" s="40">
        <f>'det all data'!D30</f>
        <v>6300</v>
      </c>
      <c r="F30" s="40">
        <f>'det all data'!F30</f>
        <v>13300</v>
      </c>
      <c r="H30" s="40">
        <f>'det all data'!H30</f>
        <v>12300</v>
      </c>
      <c r="J30" s="40">
        <f>'det all data'!J30</f>
        <v>12300</v>
      </c>
      <c r="L30" s="40">
        <f>'det all data'!L30</f>
        <v>13300</v>
      </c>
    </row>
    <row r="31" spans="1:12" ht="12.75">
      <c r="A31" s="39" t="s">
        <v>64</v>
      </c>
      <c r="B31" s="43">
        <f>'det all data'!B31</f>
        <v>504250</v>
      </c>
      <c r="D31" s="43">
        <f>'det all data'!D31</f>
        <v>486300</v>
      </c>
      <c r="F31" s="43">
        <f>'det all data'!F31</f>
        <v>498300</v>
      </c>
      <c r="H31" s="43">
        <f>'det all data'!H31</f>
        <v>545800</v>
      </c>
      <c r="J31" s="43">
        <f>'det all data'!J31</f>
        <v>747800</v>
      </c>
      <c r="L31" s="43">
        <f>'det all data'!L31</f>
        <v>662300</v>
      </c>
    </row>
    <row r="32" spans="1:12" ht="12.75">
      <c r="A32" t="s">
        <v>65</v>
      </c>
      <c r="B32" s="44">
        <f>'det all data'!B32</f>
        <v>0.085</v>
      </c>
      <c r="D32" s="44">
        <f>'det all data'!D32</f>
        <v>0.085</v>
      </c>
      <c r="F32" s="44">
        <f>'det all data'!F32</f>
        <v>0.085</v>
      </c>
      <c r="H32" s="44">
        <f>'det all data'!H32</f>
        <v>0.085</v>
      </c>
      <c r="J32" s="44">
        <f>'det all data'!J32</f>
        <v>0.085</v>
      </c>
      <c r="L32" s="44">
        <f>'det all data'!L32</f>
        <v>0.085</v>
      </c>
    </row>
    <row r="33" spans="1:12" ht="12.75">
      <c r="A33" t="s">
        <v>66</v>
      </c>
      <c r="B33" s="45">
        <f>'det all data'!B33</f>
        <v>42861.25</v>
      </c>
      <c r="D33" s="45">
        <f>'det all data'!D33</f>
        <v>41335.5</v>
      </c>
      <c r="F33" s="45">
        <f>'det all data'!F33</f>
        <v>42355.5</v>
      </c>
      <c r="H33" s="45">
        <f>'det all data'!H33</f>
        <v>46393</v>
      </c>
      <c r="J33" s="45">
        <f>'det all data'!J33</f>
        <v>63563.00000000001</v>
      </c>
      <c r="L33" s="45">
        <f>'det all data'!L33</f>
        <v>56295.50000000001</v>
      </c>
    </row>
    <row r="34" spans="1:12" ht="12.75">
      <c r="A34" s="35" t="s">
        <v>67</v>
      </c>
      <c r="B34" s="46">
        <f>'det all data'!B34</f>
        <v>547111.25</v>
      </c>
      <c r="D34" s="46">
        <f>'det all data'!D34</f>
        <v>527635.5</v>
      </c>
      <c r="F34" s="46">
        <f>'det all data'!F34</f>
        <v>540655.5</v>
      </c>
      <c r="H34" s="46">
        <f>'det all data'!H34</f>
        <v>592193</v>
      </c>
      <c r="J34" s="46">
        <f>'det all data'!J34</f>
        <v>811363</v>
      </c>
      <c r="L34" s="46">
        <f>'det all data'!L34</f>
        <v>718595.5</v>
      </c>
    </row>
    <row r="37" ht="15">
      <c r="A37" s="4" t="s">
        <v>68</v>
      </c>
    </row>
    <row r="38" spans="1:12" ht="12.75">
      <c r="A38" t="s">
        <v>69</v>
      </c>
      <c r="B38" s="44">
        <f>'det all data'!B38</f>
        <v>0</v>
      </c>
      <c r="D38" s="44">
        <f>'det all data'!D38</f>
        <v>0</v>
      </c>
      <c r="F38" s="44">
        <f>'det all data'!F38</f>
        <v>0</v>
      </c>
      <c r="H38" s="44">
        <f>'det all data'!H38</f>
        <v>0</v>
      </c>
      <c r="J38" s="44">
        <f>'det all data'!J38</f>
        <v>0</v>
      </c>
      <c r="L38" s="44">
        <f>'det all data'!L38</f>
        <v>0</v>
      </c>
    </row>
    <row r="39" spans="1:12" ht="12.75">
      <c r="A39" t="s">
        <v>70</v>
      </c>
      <c r="B39" s="44">
        <f>'det all data'!B39</f>
        <v>1</v>
      </c>
      <c r="D39" s="44">
        <f>'det all data'!D39</f>
        <v>1</v>
      </c>
      <c r="F39" s="44">
        <f>'det all data'!F39</f>
        <v>1</v>
      </c>
      <c r="H39" s="44">
        <f>'det all data'!H39</f>
        <v>1</v>
      </c>
      <c r="J39" s="44">
        <f>'det all data'!J39</f>
        <v>1</v>
      </c>
      <c r="L39" s="44">
        <f>'det all data'!L39</f>
        <v>1</v>
      </c>
    </row>
    <row r="40" spans="1:12" ht="12.75">
      <c r="A40" t="s">
        <v>71</v>
      </c>
      <c r="B40" s="44">
        <f>'det all data'!B40</f>
        <v>0</v>
      </c>
      <c r="D40" s="44">
        <f>'det all data'!D40</f>
        <v>0</v>
      </c>
      <c r="F40" s="44">
        <f>'det all data'!F40</f>
        <v>0</v>
      </c>
      <c r="H40" s="44">
        <f>'det all data'!H40</f>
        <v>0</v>
      </c>
      <c r="J40" s="44">
        <f>'det all data'!J40</f>
        <v>0</v>
      </c>
      <c r="L40" s="44">
        <f>'det all data'!L40</f>
        <v>0</v>
      </c>
    </row>
    <row r="41" spans="1:12" ht="12.75">
      <c r="A41" t="s">
        <v>72</v>
      </c>
      <c r="B41" s="47">
        <f>'det all data'!B41</f>
        <v>0</v>
      </c>
      <c r="D41" s="47">
        <f>'det all data'!D41</f>
        <v>0</v>
      </c>
      <c r="F41" s="47">
        <f>'det all data'!F41</f>
        <v>0</v>
      </c>
      <c r="H41" s="47">
        <f>'det all data'!H41</f>
        <v>0</v>
      </c>
      <c r="J41" s="47">
        <f>'det all data'!J41</f>
        <v>0</v>
      </c>
      <c r="L41" s="47">
        <f>'det all data'!L41</f>
        <v>0</v>
      </c>
    </row>
    <row r="42" spans="1:12" ht="12.75">
      <c r="A42" t="s">
        <v>73</v>
      </c>
      <c r="B42" s="37">
        <f>'det all data'!B42</f>
        <v>0</v>
      </c>
      <c r="D42" s="37">
        <f>'det all data'!D42</f>
        <v>0</v>
      </c>
      <c r="F42" s="37">
        <f>'det all data'!F42</f>
        <v>0</v>
      </c>
      <c r="H42" s="37">
        <f>'det all data'!H42</f>
        <v>0</v>
      </c>
      <c r="J42" s="37">
        <f>'det all data'!J42</f>
        <v>0</v>
      </c>
      <c r="L42" s="37">
        <f>'det all data'!L42</f>
        <v>0</v>
      </c>
    </row>
    <row r="43" spans="2:12" ht="12.75">
      <c r="B43" s="48"/>
      <c r="D43" s="48"/>
      <c r="F43" s="48"/>
      <c r="H43" s="48"/>
      <c r="J43" s="48"/>
      <c r="L43" s="48"/>
    </row>
    <row r="44" spans="1:12" ht="12.75">
      <c r="A44" t="str">
        <f>A34</f>
        <v>Total Asset Acquisition Cost</v>
      </c>
      <c r="B44" s="49">
        <f>'det all data'!B44</f>
        <v>547111.25</v>
      </c>
      <c r="C44" s="50"/>
      <c r="D44" s="49">
        <f>'det all data'!D44</f>
        <v>527635.5</v>
      </c>
      <c r="F44" s="49">
        <f>'det all data'!F44</f>
        <v>540655.5</v>
      </c>
      <c r="H44" s="49">
        <f>'det all data'!H44</f>
        <v>592193</v>
      </c>
      <c r="I44" s="50"/>
      <c r="J44" s="49">
        <f>'det all data'!J44</f>
        <v>811363</v>
      </c>
      <c r="L44" s="49">
        <f>'det all data'!L44</f>
        <v>718595.5</v>
      </c>
    </row>
    <row r="45" spans="1:12" ht="12.75">
      <c r="A45" t="s">
        <v>74</v>
      </c>
      <c r="B45" s="49">
        <f>'det all data'!B45</f>
        <v>0</v>
      </c>
      <c r="C45" s="50"/>
      <c r="D45" s="49">
        <f>'det all data'!D45</f>
        <v>0</v>
      </c>
      <c r="F45" s="49">
        <f>'det all data'!F45</f>
        <v>0</v>
      </c>
      <c r="H45" s="49">
        <f>'det all data'!H45</f>
        <v>0</v>
      </c>
      <c r="I45" s="50"/>
      <c r="J45" s="49">
        <f>'det all data'!J45</f>
        <v>0</v>
      </c>
      <c r="L45" s="49">
        <f>'det all data'!L45</f>
        <v>0</v>
      </c>
    </row>
    <row r="46" spans="1:12" ht="12.75">
      <c r="A46" t="s">
        <v>75</v>
      </c>
      <c r="B46" s="49">
        <f>'det all data'!B46</f>
        <v>0</v>
      </c>
      <c r="C46" s="50"/>
      <c r="D46" s="49">
        <f>'det all data'!D46</f>
        <v>0</v>
      </c>
      <c r="F46" s="49">
        <f>'det all data'!F46</f>
        <v>0</v>
      </c>
      <c r="H46" s="49">
        <f>'det all data'!H46</f>
        <v>0</v>
      </c>
      <c r="I46" s="50"/>
      <c r="J46" s="49">
        <f>'det all data'!J46</f>
        <v>0</v>
      </c>
      <c r="L46" s="49">
        <f>'det all data'!L46</f>
        <v>0</v>
      </c>
    </row>
    <row r="47" spans="1:12" ht="12.75">
      <c r="A47" t="s">
        <v>76</v>
      </c>
      <c r="B47" s="38">
        <f>'det all data'!B47</f>
        <v>0</v>
      </c>
      <c r="C47" s="50"/>
      <c r="D47" s="38">
        <f>'det all data'!D47</f>
        <v>0</v>
      </c>
      <c r="F47" s="38">
        <f>'det all data'!F47</f>
        <v>0</v>
      </c>
      <c r="H47" s="38">
        <f>'det all data'!H47</f>
        <v>0</v>
      </c>
      <c r="I47" s="50"/>
      <c r="J47" s="38">
        <f>'det all data'!J47</f>
        <v>0</v>
      </c>
      <c r="L47" s="38">
        <f>'det all data'!L47</f>
        <v>0</v>
      </c>
    </row>
    <row r="48" spans="1:12" ht="12.75">
      <c r="A48" s="39" t="s">
        <v>77</v>
      </c>
      <c r="B48" s="49">
        <f>'det all data'!B48</f>
        <v>547111.25</v>
      </c>
      <c r="C48" s="50"/>
      <c r="D48" s="49">
        <f>'det all data'!D48</f>
        <v>527635.5</v>
      </c>
      <c r="F48" s="49">
        <f>'det all data'!F48</f>
        <v>540655.5</v>
      </c>
      <c r="H48" s="49">
        <f>'det all data'!H48</f>
        <v>592193</v>
      </c>
      <c r="I48" s="50"/>
      <c r="J48" s="49">
        <f>'det all data'!J48</f>
        <v>811363</v>
      </c>
      <c r="L48" s="49">
        <f>'det all data'!L48</f>
        <v>718595.5</v>
      </c>
    </row>
    <row r="49" spans="1:12" ht="12.75">
      <c r="A49" t="s">
        <v>78</v>
      </c>
      <c r="B49" s="45">
        <f>'det all data'!B49</f>
        <v>-547111.25</v>
      </c>
      <c r="C49" s="50"/>
      <c r="D49" s="45">
        <f>'det all data'!D49</f>
        <v>-527635.5</v>
      </c>
      <c r="F49" s="45">
        <f>'det all data'!F49</f>
        <v>-540655.5</v>
      </c>
      <c r="H49" s="45">
        <f>'det all data'!H49</f>
        <v>-592193</v>
      </c>
      <c r="I49" s="50"/>
      <c r="J49" s="45">
        <f>'det all data'!J49</f>
        <v>-811363</v>
      </c>
      <c r="L49" s="45">
        <f>'det all data'!L49</f>
        <v>-718595.5</v>
      </c>
    </row>
    <row r="50" spans="1:12" ht="12.75">
      <c r="A50" s="35" t="s">
        <v>79</v>
      </c>
      <c r="B50" s="46">
        <f>'det all data'!B50</f>
        <v>0</v>
      </c>
      <c r="C50" s="50"/>
      <c r="D50" s="46">
        <f>'det all data'!D50</f>
        <v>0</v>
      </c>
      <c r="F50" s="46">
        <f>'det all data'!F50</f>
        <v>0</v>
      </c>
      <c r="H50" s="46">
        <f>'det all data'!H50</f>
        <v>0</v>
      </c>
      <c r="I50" s="50"/>
      <c r="J50" s="46">
        <f>'det all data'!J50</f>
        <v>0</v>
      </c>
      <c r="L50" s="46">
        <f>'det all data'!L50</f>
        <v>0</v>
      </c>
    </row>
    <row r="51" spans="2:12" ht="12.75">
      <c r="B51" s="51"/>
      <c r="C51" s="50"/>
      <c r="D51" s="51"/>
      <c r="F51" s="51"/>
      <c r="H51" s="51"/>
      <c r="I51" s="50"/>
      <c r="J51" s="51"/>
      <c r="L51" s="51"/>
    </row>
    <row r="52" spans="1:12" ht="12.75">
      <c r="A52" s="35" t="s">
        <v>80</v>
      </c>
      <c r="B52" s="51"/>
      <c r="C52" s="50"/>
      <c r="D52" s="51"/>
      <c r="F52" s="51"/>
      <c r="H52" s="51"/>
      <c r="I52" s="50"/>
      <c r="J52" s="51"/>
      <c r="L52" s="51"/>
    </row>
    <row r="53" spans="1:12" ht="12.75">
      <c r="A53" t="s">
        <v>74</v>
      </c>
      <c r="B53" s="49">
        <f>'det all data'!B53</f>
        <v>0</v>
      </c>
      <c r="C53" s="50"/>
      <c r="D53" s="49">
        <f>'det all data'!D53</f>
        <v>0</v>
      </c>
      <c r="F53" s="49">
        <f>'det all data'!F53</f>
        <v>0</v>
      </c>
      <c r="H53" s="49">
        <f>'det all data'!H53</f>
        <v>0</v>
      </c>
      <c r="I53" s="50"/>
      <c r="J53" s="49">
        <f>'det all data'!J53</f>
        <v>0</v>
      </c>
      <c r="L53" s="49">
        <f>'det all data'!L53</f>
        <v>0</v>
      </c>
    </row>
    <row r="54" spans="1:12" ht="12.75">
      <c r="A54" t="s">
        <v>75</v>
      </c>
      <c r="B54" s="49">
        <f>'det all data'!B54</f>
        <v>0</v>
      </c>
      <c r="C54" s="50"/>
      <c r="D54" s="49">
        <f>'det all data'!D54</f>
        <v>0</v>
      </c>
      <c r="F54" s="49">
        <f>'det all data'!F54</f>
        <v>0</v>
      </c>
      <c r="H54" s="49">
        <f>'det all data'!H54</f>
        <v>0</v>
      </c>
      <c r="I54" s="50"/>
      <c r="J54" s="49">
        <f>'det all data'!J54</f>
        <v>0</v>
      </c>
      <c r="L54" s="49">
        <f>'det all data'!L54</f>
        <v>0</v>
      </c>
    </row>
    <row r="55" spans="1:12" ht="12.75">
      <c r="A55" t="str">
        <f>A47</f>
        <v>Miscellaneous Closing Costs</v>
      </c>
      <c r="B55" s="49">
        <f>'det all data'!B55</f>
        <v>0</v>
      </c>
      <c r="C55" s="50"/>
      <c r="D55" s="49">
        <f>'det all data'!D55</f>
        <v>0</v>
      </c>
      <c r="F55" s="49">
        <f>'det all data'!F55</f>
        <v>0</v>
      </c>
      <c r="H55" s="49">
        <f>'det all data'!H55</f>
        <v>0</v>
      </c>
      <c r="I55" s="50"/>
      <c r="J55" s="49">
        <f>'det all data'!J55</f>
        <v>0</v>
      </c>
      <c r="L55" s="49">
        <f>'det all data'!L55</f>
        <v>0</v>
      </c>
    </row>
    <row r="56" spans="1:12" ht="12.75">
      <c r="A56" t="s">
        <v>81</v>
      </c>
      <c r="B56" s="45">
        <f>'det all data'!B56</f>
        <v>547111.25</v>
      </c>
      <c r="C56" s="50"/>
      <c r="D56" s="45">
        <f>'det all data'!D56</f>
        <v>527635.5</v>
      </c>
      <c r="F56" s="45">
        <f>'det all data'!F56</f>
        <v>540655.5</v>
      </c>
      <c r="H56" s="45">
        <f>'det all data'!H56</f>
        <v>592193</v>
      </c>
      <c r="I56" s="50"/>
      <c r="J56" s="45">
        <f>'det all data'!J56</f>
        <v>811363</v>
      </c>
      <c r="L56" s="45">
        <f>'det all data'!L56</f>
        <v>718595.5</v>
      </c>
    </row>
    <row r="57" spans="1:12" ht="12.75">
      <c r="A57" s="35" t="s">
        <v>82</v>
      </c>
      <c r="B57" s="46">
        <f>'det all data'!B57</f>
        <v>547111.25</v>
      </c>
      <c r="C57" s="50"/>
      <c r="D57" s="46">
        <f>'det all data'!D57</f>
        <v>527635.5</v>
      </c>
      <c r="F57" s="46">
        <f>'det all data'!F57</f>
        <v>540655.5</v>
      </c>
      <c r="H57" s="46">
        <f>'det all data'!H57</f>
        <v>592193</v>
      </c>
      <c r="I57" s="50"/>
      <c r="J57" s="46">
        <f>'det all data'!J57</f>
        <v>811363</v>
      </c>
      <c r="L57" s="46">
        <f>'det all data'!L57</f>
        <v>718595.5</v>
      </c>
    </row>
    <row r="58" spans="2:12" ht="12.75">
      <c r="B58" s="5"/>
      <c r="D58" s="5"/>
      <c r="F58" s="5"/>
      <c r="H58" s="5"/>
      <c r="J58" s="5"/>
      <c r="L58" s="5"/>
    </row>
    <row r="59" spans="1:12" ht="12.75">
      <c r="A59" s="35" t="s">
        <v>83</v>
      </c>
      <c r="B59" s="5"/>
      <c r="D59" s="5"/>
      <c r="F59" s="5"/>
      <c r="H59" s="5"/>
      <c r="J59" s="5"/>
      <c r="L59" s="5"/>
    </row>
    <row r="60" spans="1:12" ht="12.75">
      <c r="A60" s="52" t="s">
        <v>84</v>
      </c>
      <c r="B60" s="49">
        <f>'det all data'!B60</f>
        <v>0</v>
      </c>
      <c r="D60" s="49">
        <f>'det all data'!D60</f>
        <v>0</v>
      </c>
      <c r="F60" s="49">
        <f>'det all data'!F60</f>
        <v>0</v>
      </c>
      <c r="H60" s="49">
        <f>'det all data'!H60</f>
        <v>0</v>
      </c>
      <c r="J60" s="49">
        <f>'det all data'!J60</f>
        <v>0</v>
      </c>
      <c r="L60" s="49">
        <f>'det all data'!L60</f>
        <v>0</v>
      </c>
    </row>
    <row r="61" spans="1:12" ht="12.75">
      <c r="A61" s="53" t="s">
        <v>85</v>
      </c>
      <c r="B61" s="54">
        <f>'det all data'!B61</f>
        <v>0</v>
      </c>
      <c r="D61" s="54">
        <f>'det all data'!D61</f>
        <v>0</v>
      </c>
      <c r="F61" s="54">
        <f>'det all data'!F61</f>
        <v>0</v>
      </c>
      <c r="H61" s="54">
        <f>'det all data'!H61</f>
        <v>0</v>
      </c>
      <c r="J61" s="54">
        <f>'det all data'!J61</f>
        <v>0</v>
      </c>
      <c r="L61" s="54">
        <f>'det all data'!L61</f>
        <v>0</v>
      </c>
    </row>
    <row r="62" spans="1:12" ht="12.75">
      <c r="A62" s="52" t="s">
        <v>86</v>
      </c>
      <c r="B62" s="55">
        <f>'det all data'!B62</f>
        <v>0</v>
      </c>
      <c r="D62" s="49">
        <f>'det all data'!D62</f>
        <v>0</v>
      </c>
      <c r="F62" s="49">
        <f>'det all data'!F62</f>
        <v>0</v>
      </c>
      <c r="H62" s="55">
        <f>'det all data'!H62</f>
        <v>0</v>
      </c>
      <c r="J62" s="49">
        <f>'det all data'!J62</f>
        <v>0</v>
      </c>
      <c r="L62" s="49">
        <f>'det all data'!L62</f>
        <v>0</v>
      </c>
    </row>
    <row r="63" spans="1:12" ht="12.75">
      <c r="A63" s="52" t="s">
        <v>87</v>
      </c>
      <c r="B63" s="55">
        <f>'det all data'!B63</f>
        <v>0</v>
      </c>
      <c r="D63" s="49">
        <f>'det all data'!D63</f>
        <v>0</v>
      </c>
      <c r="F63" s="49">
        <f>'det all data'!F63</f>
        <v>0</v>
      </c>
      <c r="H63" s="55">
        <f>'det all data'!H63</f>
        <v>0</v>
      </c>
      <c r="J63" s="49">
        <f>'det all data'!J63</f>
        <v>0</v>
      </c>
      <c r="L63" s="49">
        <f>'det all data'!L63</f>
        <v>0</v>
      </c>
    </row>
    <row r="64" spans="1:12" ht="12.75">
      <c r="A64" s="52" t="s">
        <v>88</v>
      </c>
      <c r="B64" s="55">
        <f>'det all data'!B64</f>
        <v>0</v>
      </c>
      <c r="D64" s="49">
        <f>'det all data'!D64</f>
        <v>0</v>
      </c>
      <c r="F64" s="49">
        <f>'det all data'!F64</f>
        <v>0</v>
      </c>
      <c r="H64" s="55">
        <f>'det all data'!H64</f>
        <v>0</v>
      </c>
      <c r="J64" s="49">
        <f>'det all data'!J64</f>
        <v>0</v>
      </c>
      <c r="L64" s="49">
        <f>'det all data'!L64</f>
        <v>0</v>
      </c>
    </row>
    <row r="65" spans="1:12" ht="12.75">
      <c r="A65" s="52"/>
      <c r="B65" s="5"/>
      <c r="D65" s="5"/>
      <c r="F65" s="5"/>
      <c r="H65" s="5"/>
      <c r="J65" s="5"/>
      <c r="L65" s="5"/>
    </row>
    <row r="66" spans="1:12" ht="12.75">
      <c r="A66" s="56" t="s">
        <v>89</v>
      </c>
      <c r="B66" s="49">
        <f>'det all data'!B66</f>
        <v>0</v>
      </c>
      <c r="D66" s="49">
        <f>'det all data'!D66</f>
        <v>0</v>
      </c>
      <c r="F66" s="49">
        <f>'det all data'!F66</f>
        <v>0</v>
      </c>
      <c r="H66" s="49">
        <f>'det all data'!H66</f>
        <v>0</v>
      </c>
      <c r="J66" s="49">
        <f>'det all data'!J66</f>
        <v>0</v>
      </c>
      <c r="L66" s="49">
        <f>'det all data'!L66</f>
        <v>0</v>
      </c>
    </row>
    <row r="67" spans="1:12" ht="12.75">
      <c r="A67" s="53" t="s">
        <v>90</v>
      </c>
      <c r="B67" s="54">
        <f>'det all data'!B67</f>
        <v>0</v>
      </c>
      <c r="D67" s="54">
        <f>'det all data'!D67</f>
        <v>0</v>
      </c>
      <c r="F67" s="54">
        <f>'det all data'!F67</f>
        <v>0</v>
      </c>
      <c r="H67" s="54">
        <f>'det all data'!H67</f>
        <v>0</v>
      </c>
      <c r="J67" s="54">
        <f>'det all data'!J67</f>
        <v>0</v>
      </c>
      <c r="L67" s="54">
        <f>'det all data'!L67</f>
        <v>0</v>
      </c>
    </row>
    <row r="70" ht="15">
      <c r="A70" s="4" t="s">
        <v>91</v>
      </c>
    </row>
    <row r="71" spans="1:12" ht="12.75">
      <c r="A71" t="s">
        <v>92</v>
      </c>
      <c r="B71" s="57">
        <f>'det all data'!B71</f>
        <v>7</v>
      </c>
      <c r="D71" s="57">
        <f>'det all data'!D71</f>
        <v>7</v>
      </c>
      <c r="F71" s="57">
        <f>'det all data'!F71</f>
        <v>7</v>
      </c>
      <c r="H71" s="57">
        <f>'det all data'!H71</f>
        <v>7</v>
      </c>
      <c r="J71" s="57">
        <f>'det all data'!J71</f>
        <v>7</v>
      </c>
      <c r="L71" s="57">
        <f>'det all data'!L71</f>
        <v>7</v>
      </c>
    </row>
    <row r="72" spans="1:12" ht="12.75">
      <c r="A72" t="s">
        <v>93</v>
      </c>
      <c r="B72" s="44">
        <f>'det all data'!B72</f>
        <v>0.035</v>
      </c>
      <c r="D72" s="44">
        <f>'det all data'!D72</f>
        <v>0.035</v>
      </c>
      <c r="F72" s="44">
        <f>'det all data'!F72</f>
        <v>0.035</v>
      </c>
      <c r="H72" s="44">
        <f>'det all data'!H72</f>
        <v>0.035</v>
      </c>
      <c r="J72" s="44">
        <f>'det all data'!J72</f>
        <v>0.035</v>
      </c>
      <c r="L72" s="44">
        <f>'det all data'!L72</f>
        <v>0.035</v>
      </c>
    </row>
    <row r="73" spans="1:12" ht="12.75">
      <c r="A73" t="s">
        <v>94</v>
      </c>
      <c r="B73" s="57">
        <f>'det all data'!B73</f>
        <v>2</v>
      </c>
      <c r="D73" s="57">
        <f>'det all data'!D73</f>
        <v>2</v>
      </c>
      <c r="F73" s="57">
        <f>'det all data'!F73</f>
        <v>2</v>
      </c>
      <c r="H73" s="57">
        <f>'det all data'!H73</f>
        <v>2</v>
      </c>
      <c r="J73" s="57">
        <f>'det all data'!J73</f>
        <v>2</v>
      </c>
      <c r="L73" s="57">
        <f>'det all data'!L73</f>
        <v>2</v>
      </c>
    </row>
    <row r="74" spans="1:12" ht="12.75">
      <c r="A74" t="s">
        <v>95</v>
      </c>
      <c r="B74" s="57">
        <f>'det all data'!B74</f>
        <v>5</v>
      </c>
      <c r="D74" s="57">
        <f>'det all data'!D74</f>
        <v>5</v>
      </c>
      <c r="F74" s="57">
        <f>'det all data'!F74</f>
        <v>5</v>
      </c>
      <c r="H74" s="57">
        <f>'det all data'!H74</f>
        <v>5</v>
      </c>
      <c r="J74" s="57">
        <f>'det all data'!J74</f>
        <v>5</v>
      </c>
      <c r="L74" s="57">
        <f>'det all data'!L74</f>
        <v>5</v>
      </c>
    </row>
    <row r="76" spans="1:12" ht="12.75">
      <c r="A76" s="35" t="s">
        <v>96</v>
      </c>
      <c r="B76" s="8"/>
      <c r="D76" s="8"/>
      <c r="F76" s="8"/>
      <c r="H76" s="8"/>
      <c r="J76" s="8"/>
      <c r="L76" s="8"/>
    </row>
    <row r="77" spans="1:12" ht="12.75">
      <c r="A77" t="s">
        <v>97</v>
      </c>
      <c r="B77" s="37">
        <f>'det all data'!B78</f>
        <v>3829.5</v>
      </c>
      <c r="D77" s="37">
        <f>'det all data'!D78</f>
        <v>4100</v>
      </c>
      <c r="F77" s="37">
        <f>'det all data'!F78</f>
        <v>4500</v>
      </c>
      <c r="H77" s="37">
        <f>'det all data'!H78</f>
        <v>4850</v>
      </c>
      <c r="J77" s="37">
        <f>'det all data'!J78</f>
        <v>6550</v>
      </c>
      <c r="L77" s="37">
        <f>'det all data'!L78</f>
        <v>5900</v>
      </c>
    </row>
    <row r="78" spans="1:12" ht="12.75">
      <c r="A78" t="s">
        <v>98</v>
      </c>
      <c r="B78" s="37">
        <f>'det all data'!B79</f>
        <v>4909.5</v>
      </c>
      <c r="D78" s="37">
        <f>'det all data'!D79</f>
        <v>4800</v>
      </c>
      <c r="F78" s="37">
        <f>'det all data'!F79</f>
        <v>4850</v>
      </c>
      <c r="H78" s="37">
        <f>'det all data'!H79</f>
        <v>5335</v>
      </c>
      <c r="J78" s="37">
        <f>'det all data'!J79</f>
        <v>7355</v>
      </c>
      <c r="L78" s="37">
        <f>'det all data'!L79</f>
        <v>6490</v>
      </c>
    </row>
    <row r="79" spans="1:12" ht="12.75">
      <c r="A79" t="s">
        <v>99</v>
      </c>
      <c r="B79" s="37">
        <f>'det all data'!B80</f>
        <v>500</v>
      </c>
      <c r="D79" s="37">
        <f>'det all data'!D80</f>
        <v>500</v>
      </c>
      <c r="F79" s="37">
        <f>'det all data'!F80</f>
        <v>500</v>
      </c>
      <c r="H79" s="37">
        <f>'det all data'!H80</f>
        <v>500</v>
      </c>
      <c r="J79" s="37">
        <f>'det all data'!J80</f>
        <v>500</v>
      </c>
      <c r="L79" s="37">
        <f>'det all data'!L80</f>
        <v>500</v>
      </c>
    </row>
    <row r="80" spans="1:12" ht="12.75">
      <c r="A80" t="s">
        <v>100</v>
      </c>
      <c r="B80" s="37">
        <f>'det all data'!B81</f>
        <v>2000</v>
      </c>
      <c r="D80" s="37">
        <f>'det all data'!D81</f>
        <v>2000</v>
      </c>
      <c r="F80" s="37">
        <f>'det all data'!F81</f>
        <v>2000</v>
      </c>
      <c r="H80" s="37">
        <f>'det all data'!H81</f>
        <v>2000</v>
      </c>
      <c r="J80" s="37">
        <f>'det all data'!J81</f>
        <v>2000</v>
      </c>
      <c r="L80" s="37">
        <f>'det all data'!L81</f>
        <v>2000</v>
      </c>
    </row>
    <row r="81" spans="1:12" ht="12.75">
      <c r="A81" t="s">
        <v>101</v>
      </c>
      <c r="B81" s="37">
        <f>'det all data'!B82</f>
        <v>10176</v>
      </c>
      <c r="D81" s="37">
        <f>'det all data'!D82</f>
        <v>9216</v>
      </c>
      <c r="F81" s="37">
        <f>'det all data'!F82</f>
        <v>9408</v>
      </c>
      <c r="H81" s="37">
        <f>'det all data'!H82</f>
        <v>10176</v>
      </c>
      <c r="J81" s="37">
        <f>'det all data'!J82</f>
        <v>10176</v>
      </c>
      <c r="L81" s="37">
        <f>'det all data'!L82</f>
        <v>9792</v>
      </c>
    </row>
    <row r="82" spans="1:12" ht="12.75">
      <c r="A82" s="41" t="s">
        <v>102</v>
      </c>
      <c r="B82" s="37">
        <f>'det all data'!B83</f>
        <v>0</v>
      </c>
      <c r="D82" s="37">
        <f>'det all data'!D83</f>
        <v>0</v>
      </c>
      <c r="F82" s="37">
        <f>'det all data'!F83</f>
        <v>0</v>
      </c>
      <c r="H82" s="37">
        <f>'det all data'!H83</f>
        <v>0</v>
      </c>
      <c r="J82" s="37">
        <f>'det all data'!J83</f>
        <v>0</v>
      </c>
      <c r="L82" s="37">
        <f>'det all data'!L83</f>
        <v>0</v>
      </c>
    </row>
    <row r="83" spans="1:12" ht="12.75">
      <c r="A83" s="41" t="s">
        <v>102</v>
      </c>
      <c r="B83" s="37">
        <f>'det all data'!B84</f>
        <v>0</v>
      </c>
      <c r="C83" s="58"/>
      <c r="D83" s="37">
        <f>'det all data'!D84</f>
        <v>0</v>
      </c>
      <c r="E83" s="58"/>
      <c r="F83" s="37">
        <f>'det all data'!F84</f>
        <v>0</v>
      </c>
      <c r="H83" s="37">
        <f>'det all data'!H84</f>
        <v>0</v>
      </c>
      <c r="I83" s="58"/>
      <c r="J83" s="37">
        <f>'det all data'!J84</f>
        <v>0</v>
      </c>
      <c r="K83" s="58"/>
      <c r="L83" s="37">
        <f>'det all data'!L84</f>
        <v>0</v>
      </c>
    </row>
    <row r="84" spans="1:12" ht="12.75">
      <c r="A84" t="s">
        <v>103</v>
      </c>
      <c r="B84" s="38">
        <f>'det all data'!B85</f>
        <v>500</v>
      </c>
      <c r="D84" s="38">
        <f>'det all data'!D85</f>
        <v>500</v>
      </c>
      <c r="F84" s="38">
        <f>'det all data'!F85</f>
        <v>500</v>
      </c>
      <c r="H84" s="38">
        <f>'det all data'!H85</f>
        <v>500</v>
      </c>
      <c r="J84" s="38">
        <f>'det all data'!J85</f>
        <v>500</v>
      </c>
      <c r="L84" s="38">
        <f>'det all data'!L85</f>
        <v>500</v>
      </c>
    </row>
    <row r="85" spans="1:12" ht="12.75">
      <c r="A85" s="35" t="s">
        <v>104</v>
      </c>
      <c r="B85" s="46">
        <f>'det all data'!B86</f>
        <v>21915</v>
      </c>
      <c r="D85" s="46">
        <f>'det all data'!D86</f>
        <v>21116</v>
      </c>
      <c r="F85" s="46">
        <f>'det all data'!F86</f>
        <v>21758</v>
      </c>
      <c r="H85" s="46">
        <f>'det all data'!H86</f>
        <v>23361</v>
      </c>
      <c r="J85" s="46">
        <f>'det all data'!J86</f>
        <v>27081</v>
      </c>
      <c r="L85" s="46">
        <f>'det all data'!L86</f>
        <v>25182</v>
      </c>
    </row>
    <row r="86" ht="12.75">
      <c r="A86" s="35"/>
    </row>
    <row r="87" ht="12.75">
      <c r="A87" s="35" t="s">
        <v>105</v>
      </c>
    </row>
    <row r="88" spans="1:12" ht="12.75">
      <c r="A88" t="s">
        <v>106</v>
      </c>
      <c r="B88" s="37">
        <f>'det all data'!B89</f>
        <v>7659</v>
      </c>
      <c r="D88" s="37">
        <f>'det all data'!D89</f>
        <v>8200</v>
      </c>
      <c r="F88" s="37">
        <f>'det all data'!F89</f>
        <v>9000</v>
      </c>
      <c r="H88" s="37">
        <f>'det all data'!H89</f>
        <v>9700</v>
      </c>
      <c r="J88" s="37">
        <f>'det all data'!J89</f>
        <v>13100</v>
      </c>
      <c r="L88" s="37">
        <f>'det all data'!L89</f>
        <v>11800</v>
      </c>
    </row>
    <row r="89" spans="1:12" ht="12.75">
      <c r="A89" t="s">
        <v>107</v>
      </c>
      <c r="B89" s="37">
        <f>'det all data'!B90</f>
        <v>4909.5</v>
      </c>
      <c r="D89" s="37">
        <f>'det all data'!D90</f>
        <v>4800</v>
      </c>
      <c r="F89" s="37">
        <f>'det all data'!F90</f>
        <v>4850</v>
      </c>
      <c r="H89" s="37">
        <f>'det all data'!H90</f>
        <v>5335</v>
      </c>
      <c r="J89" s="37">
        <f>'det all data'!J90</f>
        <v>7355</v>
      </c>
      <c r="L89" s="37">
        <f>'det all data'!L90</f>
        <v>6490</v>
      </c>
    </row>
    <row r="90" spans="1:12" ht="12.75">
      <c r="A90" t="s">
        <v>108</v>
      </c>
      <c r="B90" s="37">
        <f>'det all data'!B91</f>
        <v>1500</v>
      </c>
      <c r="D90" s="37">
        <f>'det all data'!D91</f>
        <v>1500</v>
      </c>
      <c r="F90" s="37">
        <f>'det all data'!F91</f>
        <v>1500</v>
      </c>
      <c r="H90" s="37">
        <f>'det all data'!H91</f>
        <v>1500</v>
      </c>
      <c r="J90" s="37">
        <f>'det all data'!J91</f>
        <v>1500</v>
      </c>
      <c r="L90" s="37">
        <f>'det all data'!L91</f>
        <v>1500</v>
      </c>
    </row>
    <row r="91" spans="1:12" ht="12.75">
      <c r="A91" t="s">
        <v>109</v>
      </c>
      <c r="B91" s="37">
        <f>'det all data'!B92</f>
        <v>2000</v>
      </c>
      <c r="D91" s="37">
        <f>'det all data'!D92</f>
        <v>2000</v>
      </c>
      <c r="F91" s="37">
        <f>'det all data'!F92</f>
        <v>2000</v>
      </c>
      <c r="H91" s="37">
        <f>'det all data'!H92</f>
        <v>2000</v>
      </c>
      <c r="J91" s="37">
        <f>'det all data'!J92</f>
        <v>2000</v>
      </c>
      <c r="L91" s="37">
        <f>'det all data'!L92</f>
        <v>2000</v>
      </c>
    </row>
    <row r="92" spans="1:12" ht="12.75">
      <c r="A92" t="s">
        <v>110</v>
      </c>
      <c r="B92" s="37">
        <f>'det all data'!B93</f>
        <v>1000</v>
      </c>
      <c r="D92" s="37">
        <f>'det all data'!D93</f>
        <v>1000</v>
      </c>
      <c r="F92" s="37">
        <f>'det all data'!F93</f>
        <v>1000</v>
      </c>
      <c r="H92" s="37">
        <f>'det all data'!H93</f>
        <v>1000</v>
      </c>
      <c r="J92" s="37">
        <f>'det all data'!J93</f>
        <v>1000</v>
      </c>
      <c r="L92" s="37">
        <f>'det all data'!L93</f>
        <v>1000</v>
      </c>
    </row>
    <row r="93" spans="1:12" ht="12.75">
      <c r="A93" t="s">
        <v>111</v>
      </c>
      <c r="B93" s="37">
        <f>'det all data'!B94</f>
        <v>8000</v>
      </c>
      <c r="D93" s="37">
        <f>'det all data'!D94</f>
        <v>8000</v>
      </c>
      <c r="F93" s="37">
        <f>'det all data'!F94</f>
        <v>8000</v>
      </c>
      <c r="H93" s="37">
        <f>'det all data'!H94</f>
        <v>8000</v>
      </c>
      <c r="J93" s="37">
        <f>'det all data'!J94</f>
        <v>8000</v>
      </c>
      <c r="L93" s="37">
        <f>'det all data'!L94</f>
        <v>8000</v>
      </c>
    </row>
    <row r="94" spans="1:12" ht="12.75">
      <c r="A94" t="s">
        <v>112</v>
      </c>
      <c r="B94" s="37">
        <f>'det all data'!B95</f>
        <v>5000</v>
      </c>
      <c r="D94" s="37">
        <f>'det all data'!D95</f>
        <v>5000</v>
      </c>
      <c r="F94" s="37">
        <f>'det all data'!F95</f>
        <v>5000</v>
      </c>
      <c r="H94" s="37">
        <f>'det all data'!H95</f>
        <v>5000</v>
      </c>
      <c r="J94" s="37">
        <f>'det all data'!J95</f>
        <v>5000</v>
      </c>
      <c r="L94" s="37">
        <f>'det all data'!L95</f>
        <v>5000</v>
      </c>
    </row>
    <row r="95" spans="1:12" ht="12.75">
      <c r="A95" s="41" t="s">
        <v>113</v>
      </c>
      <c r="B95" s="37">
        <f>'det all data'!B96</f>
        <v>0</v>
      </c>
      <c r="D95" s="37">
        <f>'det all data'!D96</f>
        <v>0</v>
      </c>
      <c r="F95" s="37">
        <f>'det all data'!F96</f>
        <v>0</v>
      </c>
      <c r="H95" s="37">
        <f>'det all data'!H96</f>
        <v>0</v>
      </c>
      <c r="J95" s="37">
        <f>'det all data'!J96</f>
        <v>0</v>
      </c>
      <c r="L95" s="37">
        <f>'det all data'!L96</f>
        <v>0</v>
      </c>
    </row>
    <row r="96" spans="1:12" ht="12.75">
      <c r="A96" s="42" t="s">
        <v>113</v>
      </c>
      <c r="B96" s="37">
        <f>'det all data'!B97</f>
        <v>0</v>
      </c>
      <c r="D96" s="37">
        <f>'det all data'!D97</f>
        <v>0</v>
      </c>
      <c r="F96" s="37">
        <f>'det all data'!F97</f>
        <v>0</v>
      </c>
      <c r="H96" s="37">
        <f>'det all data'!H97</f>
        <v>0</v>
      </c>
      <c r="J96" s="37">
        <f>'det all data'!J97</f>
        <v>0</v>
      </c>
      <c r="L96" s="37">
        <f>'det all data'!L97</f>
        <v>0</v>
      </c>
    </row>
    <row r="97" spans="1:12" ht="12.75">
      <c r="A97" t="s">
        <v>114</v>
      </c>
      <c r="B97" s="38">
        <f>'det all data'!B98</f>
        <v>500</v>
      </c>
      <c r="D97" s="38">
        <f>'det all data'!D98</f>
        <v>500</v>
      </c>
      <c r="F97" s="38">
        <f>'det all data'!F98</f>
        <v>500</v>
      </c>
      <c r="H97" s="38">
        <f>'det all data'!H98</f>
        <v>500</v>
      </c>
      <c r="J97" s="38">
        <f>'det all data'!J98</f>
        <v>500</v>
      </c>
      <c r="L97" s="38">
        <f>'det all data'!L98</f>
        <v>500</v>
      </c>
    </row>
    <row r="98" spans="1:12" ht="12.75">
      <c r="A98" s="35" t="s">
        <v>115</v>
      </c>
      <c r="B98" s="46">
        <f>'det all data'!B99</f>
        <v>30568.5</v>
      </c>
      <c r="D98" s="46">
        <f>'det all data'!D99</f>
        <v>31000</v>
      </c>
      <c r="F98" s="46">
        <f>'det all data'!F99</f>
        <v>31850</v>
      </c>
      <c r="H98" s="46">
        <f>'det all data'!H99</f>
        <v>33035</v>
      </c>
      <c r="J98" s="46">
        <f>'det all data'!J99</f>
        <v>38455</v>
      </c>
      <c r="L98" s="46">
        <f>'det all data'!L99</f>
        <v>36290</v>
      </c>
    </row>
    <row r="99" spans="2:12" ht="12.75">
      <c r="B99" s="5"/>
      <c r="D99" s="5"/>
      <c r="F99" s="5"/>
      <c r="H99" s="5"/>
      <c r="J99" s="5"/>
      <c r="L99" s="5"/>
    </row>
    <row r="100" spans="1:12" ht="12.75">
      <c r="A100" s="35" t="s">
        <v>116</v>
      </c>
      <c r="B100" s="54">
        <f>'det all data'!B101</f>
        <v>229151.31839657162</v>
      </c>
      <c r="D100" s="54">
        <f>'det all data'!D101</f>
        <v>231277.63273610803</v>
      </c>
      <c r="F100" s="54">
        <f>'det all data'!F101</f>
        <v>237682.12911758202</v>
      </c>
      <c r="H100" s="54">
        <f>'det all data'!H101</f>
        <v>247318.7270141074</v>
      </c>
      <c r="J100" s="54">
        <f>'det all data'!J101</f>
        <v>287783.1157053882</v>
      </c>
      <c r="L100" s="54">
        <f>'det all data'!L101</f>
        <v>271206.6984513987</v>
      </c>
    </row>
    <row r="101" ht="12.75">
      <c r="A101" t="s">
        <v>117</v>
      </c>
    </row>
    <row r="102" spans="1:12" ht="12.75">
      <c r="A102" s="59" t="s">
        <v>118</v>
      </c>
      <c r="B102" s="54">
        <f>'det all data'!B103</f>
        <v>2727.9918856734716</v>
      </c>
      <c r="D102" s="54">
        <f>'det all data'!D103</f>
        <v>2753.3051516203336</v>
      </c>
      <c r="F102" s="54">
        <f>'det all data'!F103</f>
        <v>2829.549156161691</v>
      </c>
      <c r="H102" s="54">
        <f>'det all data'!H103</f>
        <v>2944.270559691755</v>
      </c>
      <c r="J102" s="54">
        <f>'det all data'!J103</f>
        <v>3425.989472683193</v>
      </c>
      <c r="L102" s="54">
        <f>'det all data'!L103</f>
        <v>3228.651172040461</v>
      </c>
    </row>
    <row r="103" ht="12.75">
      <c r="A103" t="s">
        <v>117</v>
      </c>
    </row>
    <row r="105" ht="15">
      <c r="A105" s="4" t="s">
        <v>119</v>
      </c>
    </row>
    <row r="106" spans="1:12" ht="12.75">
      <c r="A106" t="s">
        <v>120</v>
      </c>
      <c r="B106" s="44">
        <f>'det all data'!B107</f>
        <v>0.1</v>
      </c>
      <c r="D106" s="44">
        <f>'det all data'!D107</f>
        <v>0.1</v>
      </c>
      <c r="F106" s="44">
        <f>'det all data'!F107</f>
        <v>0.1</v>
      </c>
      <c r="H106" s="44">
        <f>'det all data'!H107</f>
        <v>0.1</v>
      </c>
      <c r="J106" s="44">
        <f>'det all data'!J107</f>
        <v>0.1</v>
      </c>
      <c r="L106" s="44">
        <f>'det all data'!L107</f>
        <v>0.1</v>
      </c>
    </row>
    <row r="107" spans="1:12" ht="12.75">
      <c r="A107" s="35" t="s">
        <v>121</v>
      </c>
      <c r="B107" s="36">
        <f>'det all data'!B108</f>
        <v>367632</v>
      </c>
      <c r="D107" s="36">
        <f>'det all data'!D108</f>
        <v>393600</v>
      </c>
      <c r="F107" s="36">
        <f>'det all data'!F108</f>
        <v>337500</v>
      </c>
      <c r="H107" s="36">
        <f>'det all data'!H108</f>
        <v>363750</v>
      </c>
      <c r="J107" s="36">
        <f>'det all data'!J108</f>
        <v>556750</v>
      </c>
      <c r="L107" s="36">
        <f>'det all data'!L108</f>
        <v>501500</v>
      </c>
    </row>
    <row r="108" spans="2:12" ht="12.75">
      <c r="B108" s="5"/>
      <c r="D108" s="5"/>
      <c r="F108" s="5"/>
      <c r="H108" s="5"/>
      <c r="J108" s="5"/>
      <c r="L108" s="5"/>
    </row>
    <row r="109" spans="1:12" ht="12.75">
      <c r="A109" t="s">
        <v>122</v>
      </c>
      <c r="B109" s="55">
        <f>'det all data'!B110</f>
        <v>36763.200000000004</v>
      </c>
      <c r="D109" s="55">
        <f>'det all data'!D110</f>
        <v>39360</v>
      </c>
      <c r="F109" s="55">
        <f>'det all data'!F110</f>
        <v>33750</v>
      </c>
      <c r="H109" s="55">
        <f>'det all data'!H110</f>
        <v>36375</v>
      </c>
      <c r="J109" s="55">
        <f>'det all data'!J110</f>
        <v>55675</v>
      </c>
      <c r="L109" s="55">
        <f>'det all data'!L110</f>
        <v>50150</v>
      </c>
    </row>
    <row r="110" spans="1:12" ht="12.75">
      <c r="A110" t="s">
        <v>123</v>
      </c>
      <c r="B110" s="37">
        <f>'det all data'!B111</f>
        <v>1500</v>
      </c>
      <c r="D110" s="37">
        <f>'det all data'!D111</f>
        <v>1500</v>
      </c>
      <c r="F110" s="37">
        <f>'det all data'!F111</f>
        <v>1500</v>
      </c>
      <c r="H110" s="37">
        <f>'det all data'!H111</f>
        <v>1500</v>
      </c>
      <c r="J110" s="37">
        <f>'det all data'!J111</f>
        <v>1500</v>
      </c>
      <c r="L110" s="37">
        <f>'det all data'!L111</f>
        <v>1500</v>
      </c>
    </row>
    <row r="111" spans="1:12" ht="12.75">
      <c r="A111" t="s">
        <v>124</v>
      </c>
      <c r="B111" s="37">
        <f>'det all data'!B112</f>
        <v>10000</v>
      </c>
      <c r="D111" s="37">
        <f>'det all data'!D112</f>
        <v>10000</v>
      </c>
      <c r="F111" s="37">
        <f>'det all data'!F112</f>
        <v>10000</v>
      </c>
      <c r="H111" s="37">
        <f>'det all data'!H112</f>
        <v>10000</v>
      </c>
      <c r="J111" s="37">
        <f>'det all data'!J112</f>
        <v>10000</v>
      </c>
      <c r="L111" s="37">
        <f>'det all data'!L112</f>
        <v>10000</v>
      </c>
    </row>
    <row r="112" spans="1:12" ht="12.75">
      <c r="A112" t="s">
        <v>125</v>
      </c>
      <c r="B112" s="37">
        <f>'det all data'!B113</f>
        <v>3500</v>
      </c>
      <c r="D112" s="37">
        <f>'det all data'!D113</f>
        <v>3500</v>
      </c>
      <c r="F112" s="37">
        <f>'det all data'!F113</f>
        <v>3500</v>
      </c>
      <c r="H112" s="37">
        <f>'det all data'!H113</f>
        <v>3500</v>
      </c>
      <c r="J112" s="37">
        <f>'det all data'!J113</f>
        <v>3500</v>
      </c>
      <c r="L112" s="37">
        <f>'det all data'!L113</f>
        <v>3500</v>
      </c>
    </row>
    <row r="113" spans="1:12" ht="12.75">
      <c r="A113" t="s">
        <v>55</v>
      </c>
      <c r="B113" s="37">
        <f>'det all data'!B114</f>
        <v>500</v>
      </c>
      <c r="D113" s="37">
        <f>'det all data'!D114</f>
        <v>500</v>
      </c>
      <c r="F113" s="37">
        <f>'det all data'!F114</f>
        <v>500</v>
      </c>
      <c r="H113" s="37">
        <f>'det all data'!H114</f>
        <v>500</v>
      </c>
      <c r="J113" s="37">
        <f>'det all data'!J114</f>
        <v>500</v>
      </c>
      <c r="L113" s="37">
        <f>'det all data'!L114</f>
        <v>500</v>
      </c>
    </row>
    <row r="114" spans="1:12" ht="12.75">
      <c r="A114" t="s">
        <v>62</v>
      </c>
      <c r="B114" s="37">
        <f>'det all data'!B115</f>
        <v>2000</v>
      </c>
      <c r="D114" s="37">
        <f>'det all data'!D115</f>
        <v>2000</v>
      </c>
      <c r="F114" s="37">
        <f>'det all data'!F115</f>
        <v>2000</v>
      </c>
      <c r="H114" s="37">
        <f>'det all data'!H115</f>
        <v>2000</v>
      </c>
      <c r="J114" s="37">
        <f>'det all data'!J115</f>
        <v>2000</v>
      </c>
      <c r="L114" s="37">
        <f>'det all data'!L115</f>
        <v>2000</v>
      </c>
    </row>
    <row r="115" spans="1:12" ht="12.75">
      <c r="A115" t="s">
        <v>126</v>
      </c>
      <c r="B115" s="37">
        <f>'det all data'!B116</f>
        <v>500</v>
      </c>
      <c r="D115" s="37">
        <f>'det all data'!D116</f>
        <v>500</v>
      </c>
      <c r="F115" s="37">
        <f>'det all data'!F116</f>
        <v>500</v>
      </c>
      <c r="H115" s="37">
        <f>'det all data'!H116</f>
        <v>500</v>
      </c>
      <c r="J115" s="37">
        <f>'det all data'!J116</f>
        <v>500</v>
      </c>
      <c r="L115" s="37">
        <f>'det all data'!L116</f>
        <v>500</v>
      </c>
    </row>
    <row r="116" spans="1:12" ht="12.75">
      <c r="A116" t="s">
        <v>127</v>
      </c>
      <c r="B116" s="37">
        <f>'det all data'!B117</f>
        <v>150</v>
      </c>
      <c r="D116" s="37">
        <f>'det all data'!D117</f>
        <v>150</v>
      </c>
      <c r="F116" s="37">
        <f>'det all data'!F117</f>
        <v>150</v>
      </c>
      <c r="H116" s="37">
        <f>'det all data'!H117</f>
        <v>150</v>
      </c>
      <c r="J116" s="37">
        <f>'det all data'!J117</f>
        <v>150</v>
      </c>
      <c r="L116" s="37">
        <f>'det all data'!L117</f>
        <v>150</v>
      </c>
    </row>
    <row r="117" spans="1:12" ht="12.75">
      <c r="A117" t="s">
        <v>128</v>
      </c>
      <c r="B117" s="37">
        <f>'det all data'!B118</f>
        <v>500</v>
      </c>
      <c r="D117" s="37">
        <f>'det all data'!D118</f>
        <v>500</v>
      </c>
      <c r="F117" s="37">
        <f>'det all data'!F118</f>
        <v>500</v>
      </c>
      <c r="H117" s="37">
        <f>'det all data'!H118</f>
        <v>500</v>
      </c>
      <c r="J117" s="37">
        <f>'det all data'!J118</f>
        <v>500</v>
      </c>
      <c r="L117" s="37">
        <f>'det all data'!L118</f>
        <v>500</v>
      </c>
    </row>
    <row r="118" spans="1:12" ht="12.75">
      <c r="A118" s="41"/>
      <c r="B118" s="37">
        <f>'det all data'!B119</f>
        <v>0</v>
      </c>
      <c r="D118" s="37">
        <f>'det all data'!D119</f>
        <v>0</v>
      </c>
      <c r="F118" s="37">
        <f>'det all data'!F119</f>
        <v>0</v>
      </c>
      <c r="H118" s="37">
        <f>'det all data'!H119</f>
        <v>0</v>
      </c>
      <c r="J118" s="37">
        <f>'det all data'!J119</f>
        <v>0</v>
      </c>
      <c r="L118" s="37">
        <f>'det all data'!L119</f>
        <v>0</v>
      </c>
    </row>
    <row r="119" spans="1:12" ht="12.75">
      <c r="A119" s="42"/>
      <c r="B119" s="37">
        <f>'det all data'!B120</f>
        <v>0</v>
      </c>
      <c r="D119" s="37">
        <f>'det all data'!D120</f>
        <v>0</v>
      </c>
      <c r="F119" s="37">
        <f>'det all data'!F120</f>
        <v>0</v>
      </c>
      <c r="H119" s="37">
        <f>'det all data'!H120</f>
        <v>0</v>
      </c>
      <c r="J119" s="37">
        <f>'det all data'!J120</f>
        <v>0</v>
      </c>
      <c r="L119" s="37">
        <f>'det all data'!L120</f>
        <v>0</v>
      </c>
    </row>
    <row r="120" spans="1:12" ht="12.75">
      <c r="A120" t="s">
        <v>129</v>
      </c>
      <c r="B120" s="38">
        <f>'det all data'!B121</f>
        <v>500</v>
      </c>
      <c r="D120" s="38">
        <f>'det all data'!D121</f>
        <v>500</v>
      </c>
      <c r="F120" s="38">
        <f>'det all data'!F121</f>
        <v>500</v>
      </c>
      <c r="H120" s="38">
        <f>'det all data'!H121</f>
        <v>500</v>
      </c>
      <c r="J120" s="38">
        <f>'det all data'!J121</f>
        <v>500</v>
      </c>
      <c r="L120" s="38">
        <f>'det all data'!L121</f>
        <v>500</v>
      </c>
    </row>
    <row r="121" spans="1:12" ht="12.75">
      <c r="A121" s="35" t="s">
        <v>130</v>
      </c>
      <c r="B121" s="60">
        <f>'det all data'!B122</f>
        <v>55913.200000000004</v>
      </c>
      <c r="D121" s="60">
        <f>'det all data'!D122</f>
        <v>58510</v>
      </c>
      <c r="F121" s="60">
        <f>'det all data'!F122</f>
        <v>52900</v>
      </c>
      <c r="H121" s="60">
        <f>'det all data'!H122</f>
        <v>55525</v>
      </c>
      <c r="J121" s="60">
        <f>'det all data'!J122</f>
        <v>74825</v>
      </c>
      <c r="L121" s="60">
        <f>'det all data'!L122</f>
        <v>69300</v>
      </c>
    </row>
    <row r="122" ht="12.75">
      <c r="A122" s="35"/>
    </row>
    <row r="123" spans="1:12" ht="12.75">
      <c r="A123" s="35" t="s">
        <v>131</v>
      </c>
      <c r="B123" s="61">
        <f>'det all data'!B124</f>
        <v>60303.43949949747</v>
      </c>
      <c r="D123" s="61">
        <f>'det all data'!D124</f>
        <v>62900.23949949746</v>
      </c>
      <c r="F123" s="61">
        <f>'det all data'!F124</f>
        <v>57290.23949949746</v>
      </c>
      <c r="H123" s="61">
        <f>'det all data'!H124</f>
        <v>59915.23949949746</v>
      </c>
      <c r="J123" s="61">
        <f>'det all data'!J124</f>
        <v>79215.23949949746</v>
      </c>
      <c r="L123" s="61">
        <f>'det all data'!L124</f>
        <v>73690.23949949746</v>
      </c>
    </row>
    <row r="124" spans="1:12" ht="12.75">
      <c r="A124" t="s">
        <v>132</v>
      </c>
      <c r="B124" s="62">
        <f>'det all data'!B125</f>
        <v>0</v>
      </c>
      <c r="D124" s="62">
        <f>'det all data'!D125</f>
        <v>0</v>
      </c>
      <c r="F124" s="62">
        <f>'det all data'!F125</f>
        <v>0</v>
      </c>
      <c r="H124" s="62">
        <f>'det all data'!H125</f>
        <v>0</v>
      </c>
      <c r="J124" s="62">
        <f>'det all data'!J125</f>
        <v>0</v>
      </c>
      <c r="L124" s="62">
        <f>'det all data'!L125</f>
        <v>0</v>
      </c>
    </row>
    <row r="125" spans="1:12" ht="12.75">
      <c r="A125" s="35" t="s">
        <v>133</v>
      </c>
      <c r="B125" s="46">
        <f>'det all data'!B126</f>
        <v>60303.43949949747</v>
      </c>
      <c r="D125" s="46">
        <f>'det all data'!D126</f>
        <v>62900.23949949746</v>
      </c>
      <c r="F125" s="46">
        <f>'det all data'!F126</f>
        <v>57290.23949949746</v>
      </c>
      <c r="H125" s="46">
        <f>'det all data'!H126</f>
        <v>59915.23949949746</v>
      </c>
      <c r="J125" s="46">
        <f>'det all data'!J126</f>
        <v>79215.23949949746</v>
      </c>
      <c r="L125" s="46">
        <f>'det all data'!L126</f>
        <v>73690.23949949746</v>
      </c>
    </row>
    <row r="126" spans="2:12" ht="12.75">
      <c r="B126" s="51"/>
      <c r="D126" s="51"/>
      <c r="F126" s="51"/>
      <c r="H126" s="51"/>
      <c r="J126" s="51"/>
      <c r="L126" s="51"/>
    </row>
    <row r="127" spans="1:12" ht="12.75">
      <c r="A127" s="63" t="s">
        <v>134</v>
      </c>
      <c r="B127" s="49">
        <f>'det all data'!B128</f>
        <v>367632</v>
      </c>
      <c r="D127" s="49">
        <f>'det all data'!D128</f>
        <v>393600</v>
      </c>
      <c r="F127" s="49">
        <f>'det all data'!F128</f>
        <v>337500</v>
      </c>
      <c r="H127" s="49">
        <f>'det all data'!H128</f>
        <v>363750</v>
      </c>
      <c r="J127" s="49">
        <f>'det all data'!J128</f>
        <v>556750</v>
      </c>
      <c r="L127" s="49">
        <f>'det all data'!L128</f>
        <v>501500</v>
      </c>
    </row>
    <row r="128" spans="1:12" ht="12.75">
      <c r="A128" t="s">
        <v>135</v>
      </c>
      <c r="B128" s="49">
        <f>'det all data'!B129</f>
        <v>-36763.200000000004</v>
      </c>
      <c r="D128" s="49">
        <f>'det all data'!D129</f>
        <v>-39360</v>
      </c>
      <c r="F128" s="49">
        <f>'det all data'!F129</f>
        <v>-33750</v>
      </c>
      <c r="H128" s="49">
        <f>'det all data'!H129</f>
        <v>-36375</v>
      </c>
      <c r="J128" s="49">
        <f>'det all data'!J129</f>
        <v>-55675</v>
      </c>
      <c r="L128" s="49">
        <f>'det all data'!L129</f>
        <v>-50150</v>
      </c>
    </row>
    <row r="129" spans="1:12" ht="12.75">
      <c r="A129" s="63" t="s">
        <v>136</v>
      </c>
      <c r="B129" s="62">
        <f>'det all data'!B130</f>
        <v>-23540.239499497464</v>
      </c>
      <c r="D129" s="45">
        <f>'det all data'!D130</f>
        <v>-23540.239499497464</v>
      </c>
      <c r="F129" s="45">
        <f>'det all data'!F130</f>
        <v>-23540.239499497464</v>
      </c>
      <c r="H129" s="62">
        <f>'det all data'!H130</f>
        <v>-23540.239499497464</v>
      </c>
      <c r="J129" s="45">
        <f>'det all data'!J130</f>
        <v>-23540.239499497464</v>
      </c>
      <c r="L129" s="45">
        <f>'det all data'!L130</f>
        <v>-23540.239499497464</v>
      </c>
    </row>
    <row r="130" spans="1:12" ht="12.75">
      <c r="A130" s="35" t="s">
        <v>137</v>
      </c>
      <c r="B130" s="46">
        <f>'det all data'!B131</f>
        <v>307328.5605005025</v>
      </c>
      <c r="D130" s="46">
        <f>'det all data'!D131</f>
        <v>330699.76050050254</v>
      </c>
      <c r="F130" s="46">
        <f>'det all data'!F131</f>
        <v>280209.76050050254</v>
      </c>
      <c r="H130" s="46">
        <f>'det all data'!H131</f>
        <v>303834.76050050254</v>
      </c>
      <c r="J130" s="46">
        <f>'det all data'!J131</f>
        <v>477534.76050050254</v>
      </c>
      <c r="L130" s="46">
        <f>'det all data'!L131</f>
        <v>427809.76050050254</v>
      </c>
    </row>
    <row r="131" spans="1:12" ht="12.75">
      <c r="A131" s="64" t="s">
        <v>138</v>
      </c>
      <c r="B131" s="62">
        <f>'det all data'!B132</f>
        <v>0</v>
      </c>
      <c r="D131" s="62">
        <f>'det all data'!D132</f>
        <v>0</v>
      </c>
      <c r="F131" s="62">
        <f>'det all data'!F132</f>
        <v>0</v>
      </c>
      <c r="H131" s="62">
        <f>'det all data'!H132</f>
        <v>0</v>
      </c>
      <c r="J131" s="62">
        <f>'det all data'!J132</f>
        <v>0</v>
      </c>
      <c r="L131" s="62">
        <f>'det all data'!L132</f>
        <v>0</v>
      </c>
    </row>
    <row r="132" spans="1:12" ht="12.75">
      <c r="A132" s="35" t="s">
        <v>139</v>
      </c>
      <c r="B132" s="46">
        <f>'det all data'!B133</f>
        <v>307328.5605005025</v>
      </c>
      <c r="D132" s="46">
        <f>'det all data'!D133</f>
        <v>330699.76050050254</v>
      </c>
      <c r="F132" s="46">
        <f>'det all data'!F133</f>
        <v>280209.76050050254</v>
      </c>
      <c r="H132" s="46">
        <f>'det all data'!H133</f>
        <v>303834.76050050254</v>
      </c>
      <c r="J132" s="46">
        <f>'det all data'!J133</f>
        <v>477534.76050050254</v>
      </c>
      <c r="L132" s="46">
        <f>'det all data'!L133</f>
        <v>427809.76050050254</v>
      </c>
    </row>
    <row r="134" ht="15">
      <c r="A134" s="4" t="s">
        <v>140</v>
      </c>
    </row>
    <row r="135" ht="12.75">
      <c r="A135" s="35" t="s">
        <v>141</v>
      </c>
    </row>
    <row r="136" spans="1:12" ht="12.75">
      <c r="A136" t="s">
        <v>142</v>
      </c>
      <c r="B136" s="37">
        <f>'det all data'!B137</f>
        <v>0</v>
      </c>
      <c r="D136" s="37">
        <f>'det all data'!D137</f>
        <v>0</v>
      </c>
      <c r="F136" s="37">
        <f>'det all data'!F137</f>
        <v>0</v>
      </c>
      <c r="H136" s="37">
        <f>'det all data'!H137</f>
        <v>0</v>
      </c>
      <c r="J136" s="37">
        <f>'det all data'!J137</f>
        <v>0</v>
      </c>
      <c r="L136" s="37">
        <f>'det all data'!L137</f>
        <v>0</v>
      </c>
    </row>
    <row r="137" spans="1:12" ht="12.75">
      <c r="A137" s="41"/>
      <c r="B137" s="37">
        <f>'det all data'!B138</f>
        <v>0</v>
      </c>
      <c r="D137" s="37">
        <f>'det all data'!D138</f>
        <v>0</v>
      </c>
      <c r="F137" s="37">
        <f>'det all data'!F138</f>
        <v>0</v>
      </c>
      <c r="H137" s="37">
        <f>'det all data'!H138</f>
        <v>0</v>
      </c>
      <c r="J137" s="37">
        <f>'det all data'!J138</f>
        <v>0</v>
      </c>
      <c r="L137" s="37">
        <f>'det all data'!L138</f>
        <v>0</v>
      </c>
    </row>
    <row r="138" spans="1:12" ht="12.75">
      <c r="A138" s="42"/>
      <c r="B138" s="37">
        <f>'det all data'!B139</f>
        <v>0</v>
      </c>
      <c r="D138" s="37">
        <f>'det all data'!D139</f>
        <v>0</v>
      </c>
      <c r="F138" s="37">
        <f>'det all data'!F139</f>
        <v>0</v>
      </c>
      <c r="H138" s="37">
        <f>'det all data'!H139</f>
        <v>0</v>
      </c>
      <c r="J138" s="37">
        <f>'det all data'!J139</f>
        <v>0</v>
      </c>
      <c r="L138" s="37">
        <f>'det all data'!L139</f>
        <v>0</v>
      </c>
    </row>
    <row r="139" spans="1:12" ht="12.75">
      <c r="A139" t="s">
        <v>143</v>
      </c>
      <c r="B139" s="37">
        <f>'det all data'!B140</f>
        <v>0</v>
      </c>
      <c r="D139" s="37">
        <f>'det all data'!D140</f>
        <v>0</v>
      </c>
      <c r="F139" s="37">
        <f>'det all data'!F140</f>
        <v>0</v>
      </c>
      <c r="H139" s="37">
        <f>'det all data'!H140</f>
        <v>0</v>
      </c>
      <c r="J139" s="37">
        <f>'det all data'!J140</f>
        <v>0</v>
      </c>
      <c r="L139" s="37">
        <f>'det all data'!L140</f>
        <v>0</v>
      </c>
    </row>
    <row r="140" spans="1:12" ht="12.75">
      <c r="A140" s="35" t="s">
        <v>144</v>
      </c>
      <c r="B140" s="46">
        <f>'det all data'!B141</f>
        <v>0</v>
      </c>
      <c r="D140" s="46">
        <f>'det all data'!D141</f>
        <v>0</v>
      </c>
      <c r="F140" s="46">
        <f>'det all data'!F141</f>
        <v>0</v>
      </c>
      <c r="H140" s="46">
        <f>'det all data'!H141</f>
        <v>0</v>
      </c>
      <c r="J140" s="46">
        <f>'det all data'!J141</f>
        <v>0</v>
      </c>
      <c r="L140" s="46">
        <f>'det all data'!L141</f>
        <v>0</v>
      </c>
    </row>
    <row r="141" ht="12.75">
      <c r="A141" s="35"/>
    </row>
    <row r="142" ht="12.75">
      <c r="A142" s="35" t="s">
        <v>145</v>
      </c>
    </row>
    <row r="143" spans="1:12" ht="12.75">
      <c r="A143" t="s">
        <v>146</v>
      </c>
      <c r="B143" s="37">
        <f>'det all data'!B144</f>
        <v>0</v>
      </c>
      <c r="D143" s="37">
        <f>'det all data'!D144</f>
        <v>0</v>
      </c>
      <c r="F143" s="37">
        <f>'det all data'!F144</f>
        <v>0</v>
      </c>
      <c r="H143" s="37">
        <f>'det all data'!H144</f>
        <v>0</v>
      </c>
      <c r="J143" s="37">
        <f>'det all data'!J144</f>
        <v>0</v>
      </c>
      <c r="L143" s="37">
        <f>'det all data'!L144</f>
        <v>0</v>
      </c>
    </row>
    <row r="144" spans="1:12" ht="12.75">
      <c r="A144" t="s">
        <v>147</v>
      </c>
      <c r="B144" s="37">
        <f>'det all data'!B145</f>
        <v>0</v>
      </c>
      <c r="D144" s="37">
        <f>'det all data'!D145</f>
        <v>0</v>
      </c>
      <c r="F144" s="37">
        <f>'det all data'!F145</f>
        <v>0</v>
      </c>
      <c r="H144" s="37">
        <f>'det all data'!H145</f>
        <v>0</v>
      </c>
      <c r="J144" s="37">
        <f>'det all data'!J145</f>
        <v>0</v>
      </c>
      <c r="L144" s="37">
        <f>'det all data'!L145</f>
        <v>0</v>
      </c>
    </row>
    <row r="145" spans="1:12" ht="12.75">
      <c r="A145" s="41"/>
      <c r="B145" s="37">
        <f>'det all data'!B146</f>
        <v>0</v>
      </c>
      <c r="D145" s="37">
        <f>'det all data'!D146</f>
        <v>0</v>
      </c>
      <c r="F145" s="37">
        <f>'det all data'!F146</f>
        <v>0</v>
      </c>
      <c r="H145" s="37">
        <f>'det all data'!H146</f>
        <v>0</v>
      </c>
      <c r="J145" s="37">
        <f>'det all data'!J146</f>
        <v>0</v>
      </c>
      <c r="L145" s="37">
        <f>'det all data'!L146</f>
        <v>0</v>
      </c>
    </row>
    <row r="146" spans="1:12" ht="12.75">
      <c r="A146" s="42"/>
      <c r="B146" s="37">
        <f>'det all data'!B147</f>
        <v>0</v>
      </c>
      <c r="D146" s="37">
        <f>'det all data'!D147</f>
        <v>0</v>
      </c>
      <c r="F146" s="37">
        <f>'det all data'!F147</f>
        <v>0</v>
      </c>
      <c r="H146" s="37">
        <f>'det all data'!H147</f>
        <v>0</v>
      </c>
      <c r="J146" s="37">
        <f>'det all data'!J147</f>
        <v>0</v>
      </c>
      <c r="L146" s="37">
        <f>'det all data'!L147</f>
        <v>0</v>
      </c>
    </row>
    <row r="147" spans="1:12" ht="12.75">
      <c r="A147" t="s">
        <v>148</v>
      </c>
      <c r="B147" s="38">
        <f>'det all data'!B148</f>
        <v>0</v>
      </c>
      <c r="D147" s="38">
        <f>'det all data'!D148</f>
        <v>0</v>
      </c>
      <c r="F147" s="38">
        <f>'det all data'!F148</f>
        <v>0</v>
      </c>
      <c r="H147" s="38">
        <f>'det all data'!H148</f>
        <v>0</v>
      </c>
      <c r="J147" s="38">
        <f>'det all data'!J148</f>
        <v>0</v>
      </c>
      <c r="L147" s="38">
        <f>'det all data'!L148</f>
        <v>0</v>
      </c>
    </row>
    <row r="148" spans="1:12" ht="12.75">
      <c r="A148" s="35" t="s">
        <v>149</v>
      </c>
      <c r="B148" s="46">
        <f>'det all data'!B149</f>
        <v>0</v>
      </c>
      <c r="D148" s="46">
        <f>'det all data'!D149</f>
        <v>0</v>
      </c>
      <c r="F148" s="46">
        <f>'det all data'!F149</f>
        <v>0</v>
      </c>
      <c r="H148" s="46">
        <f>'det all data'!H149</f>
        <v>0</v>
      </c>
      <c r="J148" s="46">
        <f>'det all data'!J149</f>
        <v>0</v>
      </c>
      <c r="L148" s="46">
        <f>'det all data'!L149</f>
        <v>0</v>
      </c>
    </row>
    <row r="149" ht="12.75">
      <c r="A149" s="35"/>
    </row>
    <row r="150" spans="1:12" ht="12.75">
      <c r="A150" s="35" t="s">
        <v>150</v>
      </c>
      <c r="B150" s="54">
        <f>'det all data'!B151</f>
        <v>0</v>
      </c>
      <c r="D150" s="54">
        <f>'det all data'!D151</f>
        <v>0</v>
      </c>
      <c r="F150" s="54">
        <f>'det all data'!F151</f>
        <v>0</v>
      </c>
      <c r="H150" s="54">
        <f>'det all data'!H151</f>
        <v>0</v>
      </c>
      <c r="J150" s="54">
        <f>'det all data'!J151</f>
        <v>0</v>
      </c>
      <c r="L150" s="54">
        <f>'det all data'!L151</f>
        <v>0</v>
      </c>
    </row>
    <row r="151" ht="12.75">
      <c r="A151" t="s">
        <v>117</v>
      </c>
    </row>
    <row r="152" spans="1:12" ht="12.75">
      <c r="A152" s="59" t="s">
        <v>151</v>
      </c>
      <c r="B152" s="54">
        <f>'det all data'!B153</f>
        <v>0</v>
      </c>
      <c r="D152" s="54">
        <f>'det all data'!D153</f>
        <v>0</v>
      </c>
      <c r="F152" s="54">
        <f>'det all data'!F153</f>
        <v>0</v>
      </c>
      <c r="H152" s="54">
        <f>'det all data'!H153</f>
        <v>0</v>
      </c>
      <c r="J152" s="54">
        <f>'det all data'!J153</f>
        <v>0</v>
      </c>
      <c r="L152" s="54">
        <f>'det all data'!L153</f>
        <v>0</v>
      </c>
    </row>
    <row r="153" ht="12.75">
      <c r="A153" t="s">
        <v>117</v>
      </c>
    </row>
    <row r="155" spans="1:12" ht="12.75">
      <c r="A155" s="35" t="s">
        <v>152</v>
      </c>
      <c r="B155" s="54">
        <f>'det all data'!B156</f>
        <v>0</v>
      </c>
      <c r="D155" s="54">
        <f>'det all data'!D156</f>
        <v>0</v>
      </c>
      <c r="F155" s="54">
        <f>'det all data'!F156</f>
        <v>0</v>
      </c>
      <c r="H155" s="54">
        <f>'det all data'!H156</f>
        <v>0</v>
      </c>
      <c r="J155" s="54">
        <f>'det all data'!J156</f>
        <v>0</v>
      </c>
      <c r="L155" s="54">
        <f>'det all data'!L156</f>
        <v>0</v>
      </c>
    </row>
    <row r="156" spans="1:12" ht="12.75">
      <c r="A156" t="s">
        <v>153</v>
      </c>
      <c r="B156" s="45">
        <f>'det all data'!B157</f>
        <v>330868.8</v>
      </c>
      <c r="D156" s="45">
        <f>'det all data'!D157</f>
        <v>354240</v>
      </c>
      <c r="F156" s="45">
        <f>'det all data'!F157</f>
        <v>303750</v>
      </c>
      <c r="H156" s="45">
        <f>'det all data'!H157</f>
        <v>327375</v>
      </c>
      <c r="J156" s="45">
        <f>'det all data'!J157</f>
        <v>501075</v>
      </c>
      <c r="L156" s="45">
        <f>'det all data'!L157</f>
        <v>451350</v>
      </c>
    </row>
    <row r="157" spans="1:12" ht="12.75">
      <c r="A157" s="35" t="s">
        <v>154</v>
      </c>
      <c r="B157" s="46">
        <f>'det all data'!B158</f>
        <v>330868.8</v>
      </c>
      <c r="D157" s="46">
        <f>'det all data'!D158</f>
        <v>354240</v>
      </c>
      <c r="F157" s="46">
        <f>'det all data'!F158</f>
        <v>303750</v>
      </c>
      <c r="H157" s="46">
        <f>'det all data'!H158</f>
        <v>327375</v>
      </c>
      <c r="J157" s="46">
        <f>'det all data'!J158</f>
        <v>501075</v>
      </c>
      <c r="L157" s="46">
        <f>'det all data'!L158</f>
        <v>451350</v>
      </c>
    </row>
    <row r="158" spans="2:12" ht="12.75">
      <c r="B158" s="5"/>
      <c r="D158" s="5"/>
      <c r="F158" s="5"/>
      <c r="H158" s="5"/>
      <c r="J158" s="5"/>
      <c r="L158" s="5"/>
    </row>
    <row r="159" spans="1:12" ht="15">
      <c r="A159" s="4" t="s">
        <v>155</v>
      </c>
      <c r="B159" s="5"/>
      <c r="D159" s="5"/>
      <c r="F159" s="5"/>
      <c r="H159" s="5"/>
      <c r="J159" s="5"/>
      <c r="L159" s="5"/>
    </row>
    <row r="160" spans="1:12" ht="12.75">
      <c r="A160" t="s">
        <v>156</v>
      </c>
      <c r="B160" s="49">
        <f>'det all data'!B161</f>
        <v>-547111.25</v>
      </c>
      <c r="D160" s="49">
        <f>'det all data'!D161</f>
        <v>-527635.5</v>
      </c>
      <c r="F160" s="49">
        <f>'det all data'!F161</f>
        <v>-540655.5</v>
      </c>
      <c r="H160" s="49">
        <f>'det all data'!H161</f>
        <v>-592193</v>
      </c>
      <c r="J160" s="49">
        <f>'det all data'!J161</f>
        <v>-811363</v>
      </c>
      <c r="L160" s="49">
        <f>'det all data'!L161</f>
        <v>-718595.5</v>
      </c>
    </row>
    <row r="161" spans="1:12" ht="12.75">
      <c r="A161" t="s">
        <v>157</v>
      </c>
      <c r="B161" s="49">
        <f>'det all data'!B162</f>
        <v>0</v>
      </c>
      <c r="D161" s="49">
        <f>'det all data'!D162</f>
        <v>0</v>
      </c>
      <c r="F161" s="49">
        <f>'det all data'!F162</f>
        <v>0</v>
      </c>
      <c r="H161" s="49">
        <f>'det all data'!H162</f>
        <v>0</v>
      </c>
      <c r="J161" s="49">
        <f>'det all data'!J162</f>
        <v>0</v>
      </c>
      <c r="L161" s="49">
        <f>'det all data'!L162</f>
        <v>0</v>
      </c>
    </row>
    <row r="162" spans="1:12" ht="12.75">
      <c r="A162" t="s">
        <v>158</v>
      </c>
      <c r="B162" s="49">
        <f>'det all data'!B163</f>
        <v>-229151.31839657162</v>
      </c>
      <c r="D162" s="49">
        <f>'det all data'!D163</f>
        <v>-231277.63273610803</v>
      </c>
      <c r="F162" s="49">
        <f>'det all data'!F163</f>
        <v>-237682.12911758202</v>
      </c>
      <c r="H162" s="49">
        <f>'det all data'!H163</f>
        <v>-247318.7270141074</v>
      </c>
      <c r="J162" s="49">
        <f>'det all data'!J163</f>
        <v>-287783.1157053882</v>
      </c>
      <c r="L162" s="49">
        <f>'det all data'!L163</f>
        <v>-271206.6984513987</v>
      </c>
    </row>
    <row r="163" spans="1:12" ht="12.75">
      <c r="A163" t="s">
        <v>133</v>
      </c>
      <c r="B163" s="45">
        <f>'det all data'!B164</f>
        <v>-60303.43949949747</v>
      </c>
      <c r="D163" s="45">
        <f>'det all data'!D164</f>
        <v>-62900.23949949746</v>
      </c>
      <c r="F163" s="45">
        <f>'det all data'!F164</f>
        <v>-57290.23949949746</v>
      </c>
      <c r="H163" s="45">
        <f>'det all data'!H164</f>
        <v>-59915.23949949746</v>
      </c>
      <c r="J163" s="45">
        <f>'det all data'!J164</f>
        <v>-79215.23949949746</v>
      </c>
      <c r="L163" s="45">
        <f>'det all data'!L164</f>
        <v>-73690.23949949746</v>
      </c>
    </row>
    <row r="164" spans="1:12" ht="12.75">
      <c r="A164" s="35" t="s">
        <v>159</v>
      </c>
      <c r="B164" s="46">
        <f>'det all data'!B165</f>
        <v>-836566.007896069</v>
      </c>
      <c r="D164" s="46">
        <f>'det all data'!D165</f>
        <v>-821813.3722356055</v>
      </c>
      <c r="F164" s="46">
        <f>'det all data'!F165</f>
        <v>-835627.8686170795</v>
      </c>
      <c r="H164" s="46">
        <f>'det all data'!H165</f>
        <v>-899426.9665136049</v>
      </c>
      <c r="J164" s="46">
        <f>'det all data'!J165</f>
        <v>-1178361.3552048856</v>
      </c>
      <c r="L164" s="46">
        <f>'det all data'!L165</f>
        <v>-1063492.437950896</v>
      </c>
    </row>
    <row r="165" spans="1:12" ht="12.75">
      <c r="A165" t="str">
        <f>A157</f>
        <v>Total Asset Utilization Period Inflows / Credits</v>
      </c>
      <c r="B165" s="45">
        <f>'det all data'!B166</f>
        <v>330868.8</v>
      </c>
      <c r="D165" s="65">
        <f>'det all data'!D166</f>
        <v>354240</v>
      </c>
      <c r="F165" s="65">
        <f>'det all data'!F166</f>
        <v>303750</v>
      </c>
      <c r="H165" s="45">
        <f>'det all data'!H166</f>
        <v>327375</v>
      </c>
      <c r="J165" s="65">
        <f>'det all data'!J166</f>
        <v>501075</v>
      </c>
      <c r="L165" s="65">
        <f>'det all data'!L166</f>
        <v>451350</v>
      </c>
    </row>
    <row r="166" spans="1:12" ht="15.75" thickBot="1">
      <c r="A166" s="66" t="s">
        <v>155</v>
      </c>
      <c r="B166" s="67">
        <f>'det all data'!B167</f>
        <v>-505697.207896069</v>
      </c>
      <c r="D166" s="67">
        <f>'det all data'!D167</f>
        <v>-467573.3722356055</v>
      </c>
      <c r="F166" s="67">
        <f>'det all data'!F167</f>
        <v>-531877.8686170795</v>
      </c>
      <c r="H166" s="67">
        <f>'det all data'!H167</f>
        <v>-572051.9665136049</v>
      </c>
      <c r="J166" s="67">
        <f>'det all data'!J167</f>
        <v>-677286.3552048856</v>
      </c>
      <c r="L166" s="67">
        <f>'det all data'!L167</f>
        <v>-612142.4379508961</v>
      </c>
    </row>
    <row r="167" spans="2:12" ht="13.5" thickTop="1">
      <c r="B167" s="5"/>
      <c r="D167" s="5"/>
      <c r="F167" s="5"/>
      <c r="H167" s="5"/>
      <c r="J167" s="5"/>
      <c r="L167" s="5"/>
    </row>
    <row r="168" spans="2:12" ht="12.75">
      <c r="B168" s="5"/>
      <c r="D168" s="5"/>
      <c r="F168" s="5"/>
      <c r="H168" s="5"/>
      <c r="J168" s="5"/>
      <c r="L168" s="5"/>
    </row>
    <row r="169" spans="1:12" ht="12.75">
      <c r="A169" t="s">
        <v>160</v>
      </c>
      <c r="B169" s="65">
        <f>'det all data'!B170</f>
        <v>-72242.45827086699</v>
      </c>
      <c r="D169" s="65">
        <f>'det all data'!D170</f>
        <v>-66796.19603365792</v>
      </c>
      <c r="F169" s="65">
        <f>'det all data'!F170</f>
        <v>-75982.55265958278</v>
      </c>
      <c r="H169" s="65">
        <f>'det all data'!H170</f>
        <v>-81721.70950194355</v>
      </c>
      <c r="J169" s="65">
        <f>'det all data'!J170</f>
        <v>-96755.19360069794</v>
      </c>
      <c r="L169" s="65">
        <f>'det all data'!L170</f>
        <v>-87448.91970727088</v>
      </c>
    </row>
    <row r="170" spans="1:12" ht="15.75" thickBot="1">
      <c r="A170" s="66" t="s">
        <v>161</v>
      </c>
      <c r="B170" s="67">
        <f>'det all data'!B171</f>
        <v>-6020.204855905583</v>
      </c>
      <c r="D170" s="67">
        <f>'det all data'!D171</f>
        <v>-5566.349669471493</v>
      </c>
      <c r="F170" s="67">
        <f>'det all data'!F171</f>
        <v>-6331.879388298566</v>
      </c>
      <c r="H170" s="67">
        <f>'det all data'!H171</f>
        <v>-6810.142458495296</v>
      </c>
      <c r="J170" s="67">
        <f>'det all data'!J171</f>
        <v>-8062.932800058162</v>
      </c>
      <c r="L170" s="67">
        <f>'det all data'!L171</f>
        <v>-7287.409975605907</v>
      </c>
    </row>
    <row r="171" spans="2:12" ht="13.5" thickTop="1">
      <c r="B171" s="5"/>
      <c r="D171" s="5"/>
      <c r="F171" s="5"/>
      <c r="H171" s="5"/>
      <c r="J171" s="5"/>
      <c r="L171" s="5"/>
    </row>
    <row r="172" spans="1:12" ht="12.75">
      <c r="A172" s="35" t="s">
        <v>162</v>
      </c>
      <c r="B172" s="5"/>
      <c r="D172" s="5"/>
      <c r="F172" s="5"/>
      <c r="H172" s="5"/>
      <c r="J172" s="5"/>
      <c r="L172" s="5"/>
    </row>
    <row r="173" spans="1:12" ht="12.75">
      <c r="A173" t="str">
        <f>A160</f>
        <v>Total Asset Acquision Closing Costs</v>
      </c>
      <c r="B173" s="49">
        <f>'det all data'!B193</f>
        <v>-547111.25</v>
      </c>
      <c r="D173" s="49">
        <f>'det all data'!D193</f>
        <v>-527635.5</v>
      </c>
      <c r="F173" s="49">
        <f>'det all data'!F193</f>
        <v>-540655.5</v>
      </c>
      <c r="H173" s="49">
        <f>'det all data'!H193</f>
        <v>-592193</v>
      </c>
      <c r="J173" s="49">
        <f>'det all data'!J193</f>
        <v>-811363</v>
      </c>
      <c r="L173" s="49">
        <f>'det all data'!L193</f>
        <v>-718595.5</v>
      </c>
    </row>
    <row r="174" spans="1:12" ht="12.75">
      <c r="A174" t="s">
        <v>163</v>
      </c>
      <c r="B174" s="49">
        <f>'det all data'!B194</f>
        <v>0</v>
      </c>
      <c r="D174" s="49">
        <f>'det all data'!D194</f>
        <v>0</v>
      </c>
      <c r="F174" s="49">
        <f>'det all data'!F194</f>
        <v>0</v>
      </c>
      <c r="H174" s="49">
        <f>'det all data'!H194</f>
        <v>0</v>
      </c>
      <c r="J174" s="49">
        <f>'det all data'!J194</f>
        <v>0</v>
      </c>
      <c r="L174" s="49">
        <f>'det all data'!L194</f>
        <v>0</v>
      </c>
    </row>
    <row r="175" spans="1:12" ht="12.75">
      <c r="A175" t="s">
        <v>164</v>
      </c>
      <c r="B175" s="45">
        <f>'det all data'!B195</f>
        <v>-32735.902628081658</v>
      </c>
      <c r="D175" s="45">
        <f>'det all data'!D195</f>
        <v>-33039.661819444</v>
      </c>
      <c r="F175" s="45">
        <f>'det all data'!F195</f>
        <v>-33954.58987394029</v>
      </c>
      <c r="H175" s="45">
        <f>'det all data'!H195</f>
        <v>-35331.24671630106</v>
      </c>
      <c r="J175" s="45">
        <f>'det all data'!J195</f>
        <v>-41111.873672198315</v>
      </c>
      <c r="L175" s="45">
        <f>'det all data'!L195</f>
        <v>-38743.81406448553</v>
      </c>
    </row>
    <row r="176" spans="1:12" ht="12.75">
      <c r="A176" s="35" t="s">
        <v>165</v>
      </c>
      <c r="B176" s="46">
        <f>'det all data'!B196</f>
        <v>-579847.1526280816</v>
      </c>
      <c r="D176" s="46">
        <f>'det all data'!D196</f>
        <v>-560675.161819444</v>
      </c>
      <c r="F176" s="46">
        <f>'det all data'!F196</f>
        <v>-574610.0898739403</v>
      </c>
      <c r="H176" s="46">
        <f>'det all data'!H196</f>
        <v>-627524.2467163011</v>
      </c>
      <c r="J176" s="46">
        <f>'det all data'!J196</f>
        <v>-852474.8736721983</v>
      </c>
      <c r="L176" s="46">
        <f>'det all data'!L196</f>
        <v>-757339.3140644855</v>
      </c>
    </row>
    <row r="177" spans="2:12" ht="12.75">
      <c r="B177" s="5"/>
      <c r="D177" s="5"/>
      <c r="F177" s="5"/>
      <c r="H177" s="5"/>
      <c r="J177" s="5"/>
      <c r="L177" s="5"/>
    </row>
    <row r="178" spans="1:12" ht="12.75">
      <c r="A178" s="35" t="s">
        <v>166</v>
      </c>
      <c r="B178" s="5"/>
      <c r="D178" s="5"/>
      <c r="F178" s="5"/>
      <c r="H178" s="5"/>
      <c r="J178" s="5"/>
      <c r="L178" s="5"/>
    </row>
    <row r="179" spans="1:12" ht="12.75">
      <c r="A179" t="s">
        <v>163</v>
      </c>
      <c r="B179" s="49">
        <f>'det all data'!B199</f>
        <v>0</v>
      </c>
      <c r="D179" s="49">
        <f>'det all data'!D199</f>
        <v>0</v>
      </c>
      <c r="F179" s="49">
        <f>'det all data'!F199</f>
        <v>0</v>
      </c>
      <c r="H179" s="49">
        <f>'det all data'!H199</f>
        <v>0</v>
      </c>
      <c r="J179" s="49">
        <f>'det all data'!J199</f>
        <v>0</v>
      </c>
      <c r="L179" s="49">
        <f>'det all data'!L199</f>
        <v>0</v>
      </c>
    </row>
    <row r="180" spans="1:12" ht="12.75">
      <c r="A180" t="s">
        <v>164</v>
      </c>
      <c r="B180" s="45">
        <f>'det all data'!B200</f>
        <v>-32735.902628081658</v>
      </c>
      <c r="D180" s="45">
        <f>'det all data'!D200</f>
        <v>-33039.661819444</v>
      </c>
      <c r="F180" s="45">
        <f>'det all data'!F200</f>
        <v>-33954.58987394029</v>
      </c>
      <c r="H180" s="45">
        <f>'det all data'!H200</f>
        <v>-35331.24671630106</v>
      </c>
      <c r="J180" s="45">
        <f>'det all data'!J200</f>
        <v>-41111.873672198315</v>
      </c>
      <c r="L180" s="45">
        <f>'det all data'!L200</f>
        <v>-38743.81406448553</v>
      </c>
    </row>
    <row r="181" spans="1:12" ht="12.75">
      <c r="A181" s="35" t="s">
        <v>167</v>
      </c>
      <c r="B181" s="46">
        <f>'det all data'!B201</f>
        <v>-32735.902628081658</v>
      </c>
      <c r="D181" s="46">
        <f>'det all data'!D201</f>
        <v>-33039.661819444</v>
      </c>
      <c r="F181" s="46">
        <f>'det all data'!F201</f>
        <v>-33954.58987394029</v>
      </c>
      <c r="H181" s="46">
        <f>'det all data'!H201</f>
        <v>-35331.24671630106</v>
      </c>
      <c r="J181" s="46">
        <f>'det all data'!J201</f>
        <v>-41111.873672198315</v>
      </c>
      <c r="L181" s="46">
        <f>'det all data'!L201</f>
        <v>-38743.81406448553</v>
      </c>
    </row>
    <row r="182" spans="2:12" ht="12.75">
      <c r="B182" s="68"/>
      <c r="D182" s="68"/>
      <c r="F182" s="68"/>
      <c r="H182" s="68"/>
      <c r="J182" s="68"/>
      <c r="L182" s="68"/>
    </row>
    <row r="183" spans="1:12" ht="12.75">
      <c r="A183" s="35" t="s">
        <v>168</v>
      </c>
      <c r="B183" s="68"/>
      <c r="D183" s="68"/>
      <c r="F183" s="68"/>
      <c r="H183" s="68"/>
      <c r="J183" s="68"/>
      <c r="L183" s="68"/>
    </row>
    <row r="184" spans="1:12" ht="12.75">
      <c r="A184" t="s">
        <v>163</v>
      </c>
      <c r="B184" s="49">
        <f>'det all data'!B204</f>
        <v>0</v>
      </c>
      <c r="D184" s="49">
        <f>'det all data'!D204</f>
        <v>0</v>
      </c>
      <c r="F184" s="49">
        <f>'det all data'!F204</f>
        <v>0</v>
      </c>
      <c r="H184" s="49">
        <f>'det all data'!H204</f>
        <v>0</v>
      </c>
      <c r="J184" s="49">
        <f>'det all data'!J204</f>
        <v>0</v>
      </c>
      <c r="L184" s="49">
        <f>'det all data'!L204</f>
        <v>0</v>
      </c>
    </row>
    <row r="185" spans="1:12" ht="12.75">
      <c r="A185" t="s">
        <v>164</v>
      </c>
      <c r="B185" s="49">
        <f>'det all data'!B205</f>
        <v>-32735.902628081658</v>
      </c>
      <c r="D185" s="49">
        <f>'det all data'!D205</f>
        <v>-33039.661819444</v>
      </c>
      <c r="F185" s="49">
        <f>'det all data'!F205</f>
        <v>-33954.58987394029</v>
      </c>
      <c r="H185" s="49">
        <f>'det all data'!H205</f>
        <v>-35331.24671630106</v>
      </c>
      <c r="J185" s="49">
        <f>'det all data'!J205</f>
        <v>-41111.873672198315</v>
      </c>
      <c r="L185" s="49">
        <f>'det all data'!L205</f>
        <v>-38743.81406448553</v>
      </c>
    </row>
    <row r="186" spans="1:12" ht="12.75">
      <c r="A186" t="str">
        <f>A121</f>
        <v>Total Non-Financing Asset Disposal Costs</v>
      </c>
      <c r="B186" s="49">
        <f>'det all data'!B206</f>
        <v>-60303.43949949747</v>
      </c>
      <c r="D186" s="49">
        <f>'det all data'!D206</f>
        <v>-62900.23949949746</v>
      </c>
      <c r="F186" s="49">
        <f>'det all data'!F206</f>
        <v>-57290.23949949746</v>
      </c>
      <c r="H186" s="49">
        <f>'det all data'!H206</f>
        <v>-59915.23949949746</v>
      </c>
      <c r="J186" s="49">
        <f>'det all data'!J206</f>
        <v>-79215.23949949746</v>
      </c>
      <c r="L186" s="49">
        <f>'det all data'!L206</f>
        <v>-73690.23949949746</v>
      </c>
    </row>
    <row r="187" spans="1:12" ht="12.75">
      <c r="A187" t="s">
        <v>132</v>
      </c>
      <c r="B187" s="45">
        <f>'det all data'!B207</f>
        <v>0</v>
      </c>
      <c r="D187" s="45">
        <f>'det all data'!D207</f>
        <v>0</v>
      </c>
      <c r="F187" s="45">
        <f>'det all data'!F207</f>
        <v>0</v>
      </c>
      <c r="H187" s="45">
        <f>'det all data'!H207</f>
        <v>0</v>
      </c>
      <c r="J187" s="45">
        <f>'det all data'!J207</f>
        <v>0</v>
      </c>
      <c r="L187" s="45">
        <f>'det all data'!L207</f>
        <v>0</v>
      </c>
    </row>
    <row r="188" spans="1:12" ht="12.75">
      <c r="A188" s="35" t="s">
        <v>169</v>
      </c>
      <c r="B188" s="46">
        <f>'det all data'!B208</f>
        <v>-93039.34212757913</v>
      </c>
      <c r="D188" s="46">
        <f>'det all data'!D208</f>
        <v>-95939.90131894147</v>
      </c>
      <c r="F188" s="46">
        <f>'det all data'!F208</f>
        <v>-91244.82937343775</v>
      </c>
      <c r="H188" s="46">
        <f>'det all data'!H208</f>
        <v>-95246.48621579852</v>
      </c>
      <c r="J188" s="46">
        <f>'det all data'!J208</f>
        <v>-120327.11317169578</v>
      </c>
      <c r="L188" s="46">
        <f>'det all data'!L208</f>
        <v>-112434.05356398299</v>
      </c>
    </row>
    <row r="189" spans="2:12" ht="12.75">
      <c r="B189" s="69"/>
      <c r="D189" s="69"/>
      <c r="F189" s="69"/>
      <c r="H189" s="69"/>
      <c r="J189" s="69"/>
      <c r="L189" s="69"/>
    </row>
    <row r="191" ht="15">
      <c r="A191" s="4" t="s">
        <v>170</v>
      </c>
    </row>
    <row r="192" spans="1:12" ht="12.75">
      <c r="A192" t="s">
        <v>171</v>
      </c>
      <c r="B192" s="44">
        <f>'det all data'!B177</f>
        <v>0.06</v>
      </c>
      <c r="D192" s="44">
        <f>'det all data'!D177</f>
        <v>0.06</v>
      </c>
      <c r="F192" s="44">
        <f>'det all data'!F177</f>
        <v>0.06</v>
      </c>
      <c r="H192" s="44">
        <f>'det all data'!H177</f>
        <v>0.06</v>
      </c>
      <c r="J192" s="44">
        <f>'det all data'!J177</f>
        <v>0.06</v>
      </c>
      <c r="L192" s="44">
        <f>'det all data'!L177</f>
        <v>0.06</v>
      </c>
    </row>
    <row r="194" spans="1:12" ht="12.75">
      <c r="A194" t="s">
        <v>162</v>
      </c>
      <c r="B194" s="70">
        <f>'det all data'!B179</f>
        <v>579847.1526280816</v>
      </c>
      <c r="D194" s="70">
        <f>'det all data'!D179</f>
        <v>560675.161819444</v>
      </c>
      <c r="F194" s="70">
        <f>'det all data'!F179</f>
        <v>574610.0898739403</v>
      </c>
      <c r="H194" s="70">
        <f>'det all data'!H179</f>
        <v>627524.2467163011</v>
      </c>
      <c r="J194" s="70">
        <f>'det all data'!J179</f>
        <v>852474.8736721983</v>
      </c>
      <c r="L194" s="70">
        <f>'det all data'!L179</f>
        <v>757339.3140644855</v>
      </c>
    </row>
    <row r="195" spans="1:12" ht="12.75">
      <c r="A195" t="str">
        <f>A178</f>
        <v>Utilization Year Costs</v>
      </c>
      <c r="B195" s="70">
        <f>'det all data'!B180</f>
        <v>32735.902628081658</v>
      </c>
      <c r="D195" s="70">
        <f>'det all data'!D180</f>
        <v>33039.661819444</v>
      </c>
      <c r="F195" s="70">
        <f>'det all data'!F180</f>
        <v>33954.58987394029</v>
      </c>
      <c r="H195" s="70">
        <f>'det all data'!H180</f>
        <v>35331.24671630106</v>
      </c>
      <c r="J195" s="70">
        <f>'det all data'!J180</f>
        <v>41111.873672198315</v>
      </c>
      <c r="L195" s="70">
        <f>'det all data'!L180</f>
        <v>38743.81406448553</v>
      </c>
    </row>
    <row r="196" spans="1:12" ht="12.75">
      <c r="A196" t="s">
        <v>168</v>
      </c>
      <c r="B196" s="70">
        <f>'det all data'!B181</f>
        <v>93039.34212757913</v>
      </c>
      <c r="D196" s="70">
        <f>'det all data'!D181</f>
        <v>95939.90131894147</v>
      </c>
      <c r="F196" s="70">
        <f>'det all data'!F181</f>
        <v>91244.82937343775</v>
      </c>
      <c r="H196" s="70">
        <f>'det all data'!H181</f>
        <v>95246.48621579852</v>
      </c>
      <c r="J196" s="70">
        <f>'det all data'!J181</f>
        <v>120327.11317169578</v>
      </c>
      <c r="L196" s="70">
        <f>'det all data'!L181</f>
        <v>112434.05356398299</v>
      </c>
    </row>
    <row r="197" spans="2:12" ht="12.75">
      <c r="B197" s="5"/>
      <c r="D197" s="5"/>
      <c r="F197" s="5"/>
      <c r="H197" s="5"/>
      <c r="J197" s="5"/>
      <c r="L197" s="5"/>
    </row>
    <row r="198" spans="1:12" ht="12.75">
      <c r="A198" t="s">
        <v>172</v>
      </c>
      <c r="B198" s="70">
        <f>'det all data'!B183</f>
        <v>1160522.5122277893</v>
      </c>
      <c r="D198" s="70">
        <f>'det all data'!D183</f>
        <v>1136410.543841294</v>
      </c>
      <c r="F198" s="70">
        <f>'det all data'!F183</f>
        <v>1158135.4379400006</v>
      </c>
      <c r="H198" s="70">
        <f>'det all data'!H183</f>
        <v>1249926.3852896215</v>
      </c>
      <c r="J198" s="70">
        <f>'det all data'!J183</f>
        <v>1647790.6691240065</v>
      </c>
      <c r="L198" s="70">
        <f>'det all data'!L183</f>
        <v>1482698.9929119525</v>
      </c>
    </row>
    <row r="199" spans="1:12" ht="12.75">
      <c r="A199" t="str">
        <f>A166</f>
        <v>Net Total Cost of Ownership</v>
      </c>
      <c r="B199" s="71">
        <f>'det all data'!B184</f>
        <v>505697.207896069</v>
      </c>
      <c r="D199" s="71">
        <f>'det all data'!D184</f>
        <v>467573.3722356055</v>
      </c>
      <c r="F199" s="71">
        <f>'det all data'!F184</f>
        <v>531877.8686170795</v>
      </c>
      <c r="H199" s="71">
        <f>'det all data'!H184</f>
        <v>572051.9665136049</v>
      </c>
      <c r="J199" s="71">
        <f>'det all data'!J184</f>
        <v>677286.3552048856</v>
      </c>
      <c r="L199" s="71">
        <f>'det all data'!L184</f>
        <v>612142.4379508961</v>
      </c>
    </row>
    <row r="200" spans="1:12" ht="12.75">
      <c r="A200" t="s">
        <v>173</v>
      </c>
      <c r="B200" s="70">
        <f>'det all data'!B185</f>
        <v>1666219.7201238582</v>
      </c>
      <c r="D200" s="70">
        <f>'det all data'!D185</f>
        <v>1603983.9160768995</v>
      </c>
      <c r="F200" s="70">
        <f>'det all data'!F185</f>
        <v>1690013.30655708</v>
      </c>
      <c r="H200" s="70">
        <f>'det all data'!H185</f>
        <v>1821978.3518032264</v>
      </c>
      <c r="J200" s="70">
        <f>'det all data'!J185</f>
        <v>2325077.024328892</v>
      </c>
      <c r="L200" s="70">
        <f>'det all data'!L185</f>
        <v>2094841.4308628486</v>
      </c>
    </row>
    <row r="203" spans="1:2" ht="12.75">
      <c r="A203" s="26" t="s">
        <v>174</v>
      </c>
      <c r="B203" t="s">
        <v>175</v>
      </c>
    </row>
    <row r="204" ht="12.75">
      <c r="B204" s="27" t="s">
        <v>176</v>
      </c>
    </row>
    <row r="205" ht="12.75">
      <c r="B205" s="27" t="s">
        <v>177</v>
      </c>
    </row>
    <row r="206" ht="12.75">
      <c r="B206" s="27"/>
    </row>
    <row r="207" spans="1:2" ht="12.75">
      <c r="A207" s="26" t="s">
        <v>178</v>
      </c>
      <c r="B207" s="27" t="s">
        <v>36</v>
      </c>
    </row>
    <row r="209" spans="1:2" ht="12.75">
      <c r="A209" s="26" t="s">
        <v>179</v>
      </c>
      <c r="B209" s="27" t="s">
        <v>180</v>
      </c>
    </row>
    <row r="211" spans="1:2" ht="12.75">
      <c r="A211" s="26" t="s">
        <v>181</v>
      </c>
      <c r="B211" s="27" t="s">
        <v>182</v>
      </c>
    </row>
    <row r="213" spans="1:2" ht="12.75">
      <c r="A213" s="26" t="s">
        <v>183</v>
      </c>
      <c r="B213" s="11">
        <v>2.6</v>
      </c>
    </row>
  </sheetData>
  <mergeCells count="1">
    <mergeCell ref="A1:L1"/>
  </mergeCells>
  <hyperlinks>
    <hyperlink ref="B204" r:id="rId1" display="dhackney@egltd.com"/>
    <hyperlink ref="B205" r:id="rId2" display="www.hackneys.com/travel"/>
    <hyperlink ref="B209" r:id="rId3" display="http://www.hackneys.com/ip/IPsurveyform.htm"/>
    <hyperlink ref="B211" r:id="rId4" display="http://www.hackneys.com/ip/IPsurveyresults.htm"/>
  </hyperlinks>
  <printOptions/>
  <pageMargins left="0.75" right="0.75" top="1" bottom="1" header="0.5" footer="0.5"/>
  <pageSetup orientation="portrait" paperSize="9"/>
  <legacy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Group,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 Hackney</dc:creator>
  <cp:keywords/>
  <dc:description/>
  <cp:lastModifiedBy>Douglas Hackney</cp:lastModifiedBy>
  <cp:lastPrinted>2005-11-12T22:22:02Z</cp:lastPrinted>
  <dcterms:created xsi:type="dcterms:W3CDTF">2005-11-12T20:23:00Z</dcterms:created>
  <dcterms:modified xsi:type="dcterms:W3CDTF">2005-11-14T03:28:25Z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